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385" windowHeight="8370"/>
  </bookViews>
  <sheets>
    <sheet name="4-6-5车辆" sheetId="1" r:id="rId1"/>
  </sheets>
  <externalReferences>
    <externalReference r:id="rId2"/>
    <externalReference r:id="rId3"/>
  </externalReferences>
  <definedNames>
    <definedName name="a">#REF!</definedName>
    <definedName name="aa">#REF!</definedName>
    <definedName name="cost">#REF!</definedName>
    <definedName name="eve">[1]XL4Poppy!$C$39</definedName>
    <definedName name="PRCGAAP">#REF!</definedName>
    <definedName name="PRCGAAP2">#REF!</definedName>
    <definedName name="_xlnm.Print_Area" localSheetId="0">'4-6-5车辆'!$A$1:$O$16</definedName>
    <definedName name="_xlnm.Print_Area" hidden="1">#REF!</definedName>
    <definedName name="Print_Area_MI">#REF!</definedName>
    <definedName name="_xlnm.Print_Titles" localSheetId="0">'4-6-5车辆'!$1:$6</definedName>
    <definedName name="Work_Program_By_Area_List">#REF!</definedName>
    <definedName name="年初短期投资">#REF!</definedName>
    <definedName name="年初货币资金">#REF!</definedName>
    <definedName name="年初应收票据">#REF!</definedName>
    <definedName name="전">#REF!</definedName>
    <definedName name="주택사업본부">#REF!</definedName>
    <definedName name="철구사업본부">#REF!</definedName>
  </definedNames>
  <calcPr calcId="144525"/>
</workbook>
</file>

<file path=xl/calcChain.xml><?xml version="1.0" encoding="utf-8"?>
<calcChain xmlns="http://schemas.openxmlformats.org/spreadsheetml/2006/main">
  <c r="N14" i="1"/>
  <c r="K14"/>
  <c r="J14"/>
  <c r="I14"/>
  <c r="N9"/>
  <c r="C9"/>
  <c r="B9"/>
  <c r="N8"/>
  <c r="M8"/>
  <c r="L8"/>
  <c r="D8"/>
  <c r="V7"/>
  <c r="U7"/>
  <c r="S7"/>
  <c r="Q7"/>
  <c r="P7"/>
  <c r="N7"/>
  <c r="M7"/>
  <c r="L7"/>
  <c r="D7"/>
</calcChain>
</file>

<file path=xl/sharedStrings.xml><?xml version="1.0" encoding="utf-8"?>
<sst xmlns="http://schemas.openxmlformats.org/spreadsheetml/2006/main" count="42" uniqueCount="38">
  <si>
    <t>评估基准日：2018年6月12日</t>
  </si>
  <si>
    <t>产权持有单位：山西国际能源集团新能源投资管理有限责任公司</t>
  </si>
  <si>
    <t>序号</t>
  </si>
  <si>
    <t>账面价值</t>
  </si>
  <si>
    <t>评估价值</t>
  </si>
  <si>
    <t>备注</t>
  </si>
  <si>
    <t>原值</t>
  </si>
  <si>
    <t>净值</t>
  </si>
  <si>
    <t>填表日期：2018年6月12日</t>
  </si>
  <si>
    <t>车辆评估明细表</t>
  </si>
  <si>
    <t>表4-6-5</t>
  </si>
  <si>
    <t>金额单位：人民币元</t>
  </si>
  <si>
    <t>车辆牌号</t>
  </si>
  <si>
    <t>车辆名称
及规格型号</t>
  </si>
  <si>
    <t>生产厂家</t>
  </si>
  <si>
    <t>计量单位</t>
  </si>
  <si>
    <t>数量</t>
  </si>
  <si>
    <t>注册日期</t>
  </si>
  <si>
    <t>已行驶里程(公里)</t>
  </si>
  <si>
    <t>成新率%</t>
  </si>
  <si>
    <t>变现系数%</t>
  </si>
  <si>
    <t>市场售价</t>
  </si>
  <si>
    <t>购置税</t>
  </si>
  <si>
    <t>经济使用年限</t>
  </si>
  <si>
    <t>已使用年限</t>
  </si>
  <si>
    <t>经济行驶历程</t>
  </si>
  <si>
    <t>年限法成新率</t>
  </si>
  <si>
    <t>里程法成新率</t>
  </si>
  <si>
    <t>观测法成新率</t>
  </si>
  <si>
    <t>晋A1Y761</t>
  </si>
  <si>
    <t>丰田牌SCT6490E4</t>
  </si>
  <si>
    <t>辆</t>
  </si>
  <si>
    <t>晋A9T652</t>
  </si>
  <si>
    <t>丰田牌SCT6493E4</t>
  </si>
  <si>
    <t>广汽丰田汽车有限公司</t>
  </si>
  <si>
    <t>合     计</t>
  </si>
  <si>
    <t>产权持有单位填表人：陈毅</t>
  </si>
  <si>
    <t>评估人员：马晓平、李福相</t>
  </si>
</sst>
</file>

<file path=xl/styles.xml><?xml version="1.0" encoding="utf-8"?>
<styleSheet xmlns="http://schemas.openxmlformats.org/spreadsheetml/2006/main">
  <numFmts count="34">
    <numFmt numFmtId="41" formatCode="_ * #,##0_ ;_ * \-#,##0_ ;_ * &quot;-&quot;_ ;_ @_ "/>
    <numFmt numFmtId="43" formatCode="_ * #,##0.00_ ;_ * \-#,##0.00_ ;_ * &quot;-&quot;??_ ;_ @_ "/>
    <numFmt numFmtId="177" formatCode="_-#0&quot;.&quot;0000_-;\(#0&quot;.&quot;0000\);_-\ \ &quot;-&quot;_-;_-@_-"/>
    <numFmt numFmtId="178" formatCode="0.00_);[Red]\(0.00\)"/>
    <numFmt numFmtId="179" formatCode="&quot;\&quot;#,##0;[Red]&quot;\&quot;&quot;\&quot;&quot;\&quot;&quot;\&quot;&quot;\&quot;&quot;\&quot;&quot;\&quot;\-#,##0"/>
    <numFmt numFmtId="182" formatCode="_(&quot;$&quot;* #,##0_);_(&quot;$&quot;* \(#,##0\);_(&quot;$&quot;* &quot;-&quot;??_);_(@_)"/>
    <numFmt numFmtId="183" formatCode="#,##0\ &quot; &quot;;\(#,##0\)\ ;&quot;—&quot;&quot; &quot;&quot; &quot;&quot; &quot;&quot; &quot;"/>
    <numFmt numFmtId="184" formatCode="#,##0.0"/>
    <numFmt numFmtId="185" formatCode="_(* #,##0.00_);_(* \(#,##0.00\);_(* &quot;-&quot;??_);_(@_)"/>
    <numFmt numFmtId="186" formatCode="_-#0&quot;.&quot;0,_-;\(#0&quot;.&quot;0,\);_-\ \ &quot;-&quot;_-;_-@_-"/>
    <numFmt numFmtId="187" formatCode="_(* #,##0_);_(* \(#,##0\);_(* &quot;-&quot;_);_(@_)"/>
    <numFmt numFmtId="188" formatCode="_-#,###,_-;\(#,###,\);_-\ \ &quot;-&quot;_-;_-@_-"/>
    <numFmt numFmtId="189" formatCode="#,##0.00\¥;\-#,##0.00\¥"/>
    <numFmt numFmtId="190" formatCode="_(&quot;$&quot;* #,##0.00_);_(&quot;$&quot;* \(#,##0.00\);_(&quot;$&quot;* &quot;-&quot;??_);_(@_)"/>
    <numFmt numFmtId="191" formatCode="mmm/yyyy;_-\ &quot;N/A&quot;_-;_-\ &quot;-&quot;_-"/>
    <numFmt numFmtId="192" formatCode="_-#,###.00,_-;\(#,###.00,\);_-\ \ &quot;-&quot;_-;_-@_-"/>
    <numFmt numFmtId="193" formatCode="_-* #,##0.00\¥_-;\-* #,##0.00\¥_-;_-* &quot;-&quot;??\¥_-;_-@_-"/>
    <numFmt numFmtId="194" formatCode="_([$€-2]* #,##0.00_);_([$€-2]* \(#,##0.00\);_([$€-2]* &quot;-&quot;??_)"/>
    <numFmt numFmtId="195" formatCode="_-* #,##0.00_-;\-* #,##0.00_-;_-* &quot;-&quot;??_-;_-@_-"/>
    <numFmt numFmtId="196" formatCode="_-* #,##0\¥_-;\-* #,##0\¥_-;_-* &quot;-&quot;\¥_-;_-@_-"/>
    <numFmt numFmtId="198" formatCode="_(&quot;$&quot;* #,##0.0_);_(&quot;$&quot;* \(#,##0.0\);_(&quot;$&quot;* &quot;-&quot;??_);_(@_)"/>
    <numFmt numFmtId="199" formatCode="_-* #,##0_-;\-* #,##0_-;_-* &quot;-&quot;_-;_-@_-"/>
    <numFmt numFmtId="200" formatCode="&quot;$&quot;#,##0;\-&quot;$&quot;#,##0"/>
    <numFmt numFmtId="201" formatCode="0.000%"/>
    <numFmt numFmtId="202" formatCode="_-#,##0_-;\(#,##0\);_-\ \ &quot;-&quot;_-;_-@_-"/>
    <numFmt numFmtId="203" formatCode="_-#,##0.00_-;\(#,##0.00\);_-\ \ &quot;-&quot;_-;_-@_-"/>
    <numFmt numFmtId="204" formatCode="mmm\ dd\,\ yy"/>
    <numFmt numFmtId="205" formatCode="0.0%"/>
    <numFmt numFmtId="206" formatCode="mmm/dd/yyyy;_-\ &quot;N/A&quot;_-;_-\ &quot;-&quot;_-"/>
    <numFmt numFmtId="207" formatCode="_-* #,##0_-;\-* #,##0_-;_-* &quot;-&quot;??_-;_-@_-"/>
    <numFmt numFmtId="208" formatCode="_-#,##0%_-;\(#,##0%\);_-\ &quot;-&quot;_-"/>
    <numFmt numFmtId="209" formatCode="_(&quot;$&quot;* #,##0_);_(&quot;$&quot;* \(#,##0\);_(&quot;$&quot;* &quot;-&quot;_);_(@_)"/>
    <numFmt numFmtId="210" formatCode="mm/dd/yy_)"/>
    <numFmt numFmtId="211" formatCode="#,##0.00_ "/>
  </numFmts>
  <fonts count="38">
    <font>
      <sz val="12"/>
      <name val="Times New Roman"/>
      <charset val="134"/>
    </font>
    <font>
      <sz val="18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sz val="18"/>
      <name val="黑体"/>
      <family val="3"/>
      <charset val="134"/>
    </font>
    <font>
      <sz val="10"/>
      <color theme="1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0"/>
      <color indexed="16"/>
      <name val="MS Serif"/>
      <family val="1"/>
    </font>
    <font>
      <sz val="8"/>
      <name val="Times New Roman"/>
      <family val="1"/>
    </font>
    <font>
      <sz val="10"/>
      <color indexed="8"/>
      <name val="MS Sans Serif"/>
      <family val="1"/>
    </font>
    <font>
      <sz val="12"/>
      <name val="???"/>
      <family val="1"/>
    </font>
    <font>
      <b/>
      <sz val="13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1"/>
      <name val="Times New Roman"/>
      <family val="1"/>
    </font>
    <font>
      <sz val="7"/>
      <name val="Small Fonts"/>
      <charset val="134"/>
    </font>
    <font>
      <sz val="8"/>
      <name val="Arial"/>
      <family val="2"/>
    </font>
    <font>
      <sz val="10"/>
      <name val="Tms Rmn"/>
      <family val="1"/>
    </font>
    <font>
      <b/>
      <sz val="10"/>
      <name val="MS Sans Serif"/>
      <family val="2"/>
    </font>
    <font>
      <u val="singleAccounting"/>
      <vertAlign val="subscript"/>
      <sz val="10"/>
      <name val="Times New Roman"/>
      <family val="1"/>
    </font>
    <font>
      <sz val="11"/>
      <name val="蹈框"/>
      <charset val="134"/>
    </font>
    <font>
      <sz val="10"/>
      <name val="MS Serif"/>
      <family val="1"/>
    </font>
    <font>
      <i/>
      <sz val="9"/>
      <name val="Times New Roman"/>
      <family val="1"/>
    </font>
    <font>
      <sz val="10"/>
      <name val="Courier"/>
      <family val="3"/>
    </font>
    <font>
      <sz val="10"/>
      <name val="MS Sans Serif"/>
      <family val="2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4"/>
      <color indexed="9"/>
      <name val="Times New Roman"/>
      <family val="1"/>
    </font>
    <font>
      <b/>
      <sz val="12"/>
      <name val="MS Sans Serif"/>
      <family val="2"/>
    </font>
    <font>
      <sz val="12"/>
      <name val="MS Sans Serif"/>
      <family val="2"/>
    </font>
    <font>
      <b/>
      <sz val="8"/>
      <color indexed="8"/>
      <name val="Helv"/>
      <family val="2"/>
    </font>
    <font>
      <sz val="12"/>
      <name val="바탕체"/>
      <charset val="134"/>
    </font>
    <font>
      <sz val="12"/>
      <name val="Times New Roman"/>
      <family val="1"/>
    </font>
    <font>
      <sz val="9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38">
    <xf numFmtId="0" fontId="0" fillId="0" borderId="0" applyNumberFormat="0" applyFill="0" applyBorder="0" applyAlignment="0" applyProtection="0"/>
    <xf numFmtId="0" fontId="10" fillId="0" borderId="0"/>
    <xf numFmtId="0" fontId="9" fillId="0" borderId="0">
      <alignment horizontal="center" wrapText="1"/>
      <protection locked="0"/>
    </xf>
    <xf numFmtId="0" fontId="8" fillId="0" borderId="0" applyNumberFormat="0" applyAlignment="0">
      <alignment horizontal="left"/>
    </xf>
    <xf numFmtId="0" fontId="36" fillId="0" borderId="0"/>
    <xf numFmtId="0" fontId="7" fillId="0" borderId="0"/>
    <xf numFmtId="0" fontId="7" fillId="0" borderId="0">
      <protection locked="0"/>
    </xf>
    <xf numFmtId="0" fontId="11" fillId="0" borderId="0"/>
    <xf numFmtId="182" fontId="36" fillId="0" borderId="0" applyFont="0" applyFill="0" applyBorder="0" applyAlignment="0" applyProtection="0"/>
    <xf numFmtId="49" fontId="3" fillId="0" borderId="0" applyProtection="0">
      <alignment horizontal="left"/>
    </xf>
    <xf numFmtId="0" fontId="7" fillId="0" borderId="0">
      <protection locked="0"/>
    </xf>
    <xf numFmtId="0" fontId="7" fillId="0" borderId="0">
      <protection locked="0"/>
    </xf>
    <xf numFmtId="0" fontId="36" fillId="0" borderId="0" applyNumberFormat="0" applyFont="0" applyFill="0" applyBorder="0" applyAlignment="0" applyProtection="0">
      <alignment horizontal="left"/>
    </xf>
    <xf numFmtId="0" fontId="7" fillId="0" borderId="0"/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5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/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92" fontId="3" fillId="0" borderId="0" applyFill="0" applyBorder="0" applyProtection="0">
      <alignment horizontal="right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17" fillId="5" borderId="2"/>
    <xf numFmtId="0" fontId="7" fillId="0" borderId="0"/>
    <xf numFmtId="0" fontId="7" fillId="0" borderId="0"/>
    <xf numFmtId="0" fontId="7" fillId="0" borderId="0"/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/>
    <xf numFmtId="202" fontId="3" fillId="0" borderId="0" applyFill="0" applyBorder="0" applyProtection="0">
      <alignment horizontal="right"/>
    </xf>
    <xf numFmtId="203" fontId="3" fillId="0" borderId="0" applyFill="0" applyBorder="0" applyProtection="0">
      <alignment horizontal="right"/>
    </xf>
    <xf numFmtId="206" fontId="20" fillId="0" borderId="0" applyFill="0" applyBorder="0" applyProtection="0">
      <alignment horizontal="center"/>
    </xf>
    <xf numFmtId="0" fontId="21" fillId="0" borderId="0"/>
    <xf numFmtId="14" fontId="9" fillId="0" borderId="0">
      <alignment horizontal="center" wrapText="1"/>
      <protection locked="0"/>
    </xf>
    <xf numFmtId="188" fontId="3" fillId="0" borderId="0" applyFill="0" applyBorder="0" applyProtection="0">
      <alignment horizontal="right"/>
    </xf>
    <xf numFmtId="191" fontId="20" fillId="0" borderId="0" applyFill="0" applyBorder="0" applyProtection="0">
      <alignment horizontal="center"/>
    </xf>
    <xf numFmtId="208" fontId="23" fillId="0" borderId="0" applyFill="0" applyBorder="0" applyProtection="0">
      <alignment horizontal="right"/>
    </xf>
    <xf numFmtId="186" fontId="3" fillId="0" borderId="0" applyFill="0" applyBorder="0" applyProtection="0">
      <alignment horizontal="right"/>
    </xf>
    <xf numFmtId="177" fontId="3" fillId="0" borderId="0" applyFill="0" applyBorder="0" applyProtection="0">
      <alignment horizontal="right"/>
    </xf>
    <xf numFmtId="207" fontId="36" fillId="0" borderId="0" applyFill="0" applyBorder="0" applyAlignment="0"/>
    <xf numFmtId="179" fontId="7" fillId="0" borderId="0"/>
    <xf numFmtId="0" fontId="26" fillId="0" borderId="0"/>
    <xf numFmtId="198" fontId="36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3" fillId="0" borderId="0" applyFill="0" applyBorder="0">
      <alignment horizontal="right"/>
    </xf>
    <xf numFmtId="0" fontId="28" fillId="0" borderId="4"/>
    <xf numFmtId="0" fontId="36" fillId="0" borderId="0" applyFill="0" applyBorder="0">
      <alignment horizontal="right"/>
    </xf>
    <xf numFmtId="0" fontId="17" fillId="6" borderId="0" applyNumberFormat="0" applyBorder="0" applyAlignment="0" applyProtection="0"/>
    <xf numFmtId="0" fontId="30" fillId="0" borderId="6">
      <alignment horizontal="center"/>
    </xf>
    <xf numFmtId="179" fontId="7" fillId="0" borderId="0"/>
    <xf numFmtId="201" fontId="36" fillId="0" borderId="0" applyFont="0" applyFill="0" applyBorder="0" applyAlignment="0" applyProtection="0"/>
    <xf numFmtId="179" fontId="7" fillId="0" borderId="0"/>
    <xf numFmtId="179" fontId="7" fillId="0" borderId="0"/>
    <xf numFmtId="179" fontId="7" fillId="0" borderId="0"/>
    <xf numFmtId="179" fontId="7" fillId="0" borderId="0"/>
    <xf numFmtId="179" fontId="7" fillId="0" borderId="0"/>
    <xf numFmtId="179" fontId="7" fillId="0" borderId="0"/>
    <xf numFmtId="41" fontId="36" fillId="0" borderId="0" applyFont="0" applyFill="0" applyBorder="0" applyAlignment="0" applyProtection="0"/>
    <xf numFmtId="195" fontId="36" fillId="0" borderId="0" applyFont="0" applyFill="0" applyBorder="0" applyAlignment="0" applyProtection="0"/>
    <xf numFmtId="184" fontId="3" fillId="0" borderId="0"/>
    <xf numFmtId="0" fontId="22" fillId="0" borderId="0" applyNumberFormat="0" applyAlignment="0">
      <alignment horizontal="left"/>
    </xf>
    <xf numFmtId="0" fontId="24" fillId="0" borderId="0" applyNumberFormat="0" applyAlignment="0"/>
    <xf numFmtId="205" fontId="36" fillId="0" borderId="0" applyFont="0" applyFill="0" applyBorder="0" applyAlignment="0" applyProtection="0"/>
    <xf numFmtId="209" fontId="36" fillId="0" borderId="0" applyFont="0" applyFill="0" applyBorder="0" applyAlignment="0" applyProtection="0"/>
    <xf numFmtId="190" fontId="36" fillId="0" borderId="0" applyFont="0" applyFill="0" applyBorder="0" applyAlignment="0" applyProtection="0"/>
    <xf numFmtId="15" fontId="25" fillId="0" borderId="0"/>
    <xf numFmtId="194" fontId="36" fillId="0" borderId="0" applyFont="0" applyFill="0" applyBorder="0" applyAlignment="0" applyProtection="0"/>
    <xf numFmtId="0" fontId="7" fillId="0" borderId="0">
      <protection locked="0"/>
    </xf>
    <xf numFmtId="183" fontId="15" fillId="0" borderId="0">
      <alignment horizontal="right"/>
    </xf>
    <xf numFmtId="0" fontId="7" fillId="0" borderId="0"/>
    <xf numFmtId="43" fontId="36" fillId="0" borderId="0" applyFont="0" applyFill="0" applyBorder="0" applyAlignment="0" applyProtection="0"/>
    <xf numFmtId="0" fontId="27" fillId="0" borderId="0">
      <alignment horizontal="left"/>
    </xf>
    <xf numFmtId="0" fontId="29" fillId="0" borderId="5" applyNumberFormat="0" applyAlignment="0" applyProtection="0">
      <alignment horizontal="left" vertical="center"/>
    </xf>
    <xf numFmtId="0" fontId="29" fillId="0" borderId="7">
      <alignment horizontal="left" vertical="center"/>
    </xf>
    <xf numFmtId="0" fontId="17" fillId="7" borderId="2" applyNumberFormat="0" applyBorder="0" applyAlignment="0" applyProtection="0"/>
    <xf numFmtId="189" fontId="6" fillId="2" borderId="0"/>
    <xf numFmtId="0" fontId="36" fillId="3" borderId="0" applyNumberFormat="0" applyFont="0" applyBorder="0" applyAlignment="0" applyProtection="0">
      <alignment horizontal="right"/>
    </xf>
    <xf numFmtId="38" fontId="1" fillId="0" borderId="0"/>
    <xf numFmtId="38" fontId="12" fillId="0" borderId="0"/>
    <xf numFmtId="38" fontId="14" fillId="0" borderId="0"/>
    <xf numFmtId="38" fontId="13" fillId="0" borderId="0"/>
    <xf numFmtId="0" fontId="15" fillId="0" borderId="0"/>
    <xf numFmtId="0" fontId="15" fillId="0" borderId="0"/>
    <xf numFmtId="0" fontId="36" fillId="0" borderId="0" applyFont="0" applyFill="0">
      <alignment horizontal="fill"/>
    </xf>
    <xf numFmtId="189" fontId="6" fillId="4" borderId="0"/>
    <xf numFmtId="193" fontId="36" fillId="0" borderId="0" applyFont="0" applyFill="0" applyBorder="0" applyAlignment="0" applyProtection="0"/>
    <xf numFmtId="196" fontId="36" fillId="0" borderId="0" applyFont="0" applyFill="0" applyBorder="0" applyAlignment="0" applyProtection="0"/>
    <xf numFmtId="0" fontId="3" fillId="0" borderId="0"/>
    <xf numFmtId="37" fontId="16" fillId="0" borderId="0"/>
    <xf numFmtId="39" fontId="6" fillId="0" borderId="0"/>
    <xf numFmtId="0" fontId="3" fillId="0" borderId="0"/>
    <xf numFmtId="195" fontId="36" fillId="0" borderId="0" applyFont="0" applyFill="0" applyBorder="0" applyAlignment="0" applyProtection="0"/>
    <xf numFmtId="199" fontId="36" fillId="0" borderId="0" applyFont="0" applyFill="0" applyBorder="0" applyAlignment="0" applyProtection="0"/>
    <xf numFmtId="10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7" fillId="6" borderId="2"/>
    <xf numFmtId="200" fontId="18" fillId="0" borderId="0"/>
    <xf numFmtId="0" fontId="6" fillId="0" borderId="0" applyNumberFormat="0" applyFill="0" applyBorder="0" applyAlignment="0" applyProtection="0">
      <alignment horizontal="left"/>
    </xf>
    <xf numFmtId="0" fontId="31" fillId="8" borderId="0" applyNumberFormat="0"/>
    <xf numFmtId="0" fontId="19" fillId="0" borderId="0" applyNumberFormat="0" applyFill="0" applyBorder="0" applyAlignment="0" applyProtection="0"/>
    <xf numFmtId="0" fontId="32" fillId="0" borderId="2">
      <alignment horizontal="center"/>
    </xf>
    <xf numFmtId="0" fontId="32" fillId="0" borderId="0">
      <alignment horizontal="center" vertical="center"/>
    </xf>
    <xf numFmtId="0" fontId="33" fillId="0" borderId="0" applyNumberFormat="0" applyFill="0">
      <alignment horizontal="left" vertical="center"/>
    </xf>
    <xf numFmtId="0" fontId="28" fillId="0" borderId="0"/>
    <xf numFmtId="40" fontId="34" fillId="0" borderId="0" applyBorder="0">
      <alignment horizontal="right"/>
    </xf>
    <xf numFmtId="0" fontId="36" fillId="0" borderId="0"/>
    <xf numFmtId="0" fontId="19" fillId="0" borderId="0" applyNumberFormat="0" applyFill="0" applyBorder="0" applyAlignment="0" applyProtection="0"/>
    <xf numFmtId="0" fontId="2" fillId="0" borderId="0" applyFill="0" applyBorder="0" applyAlignment="0"/>
    <xf numFmtId="204" fontId="36" fillId="0" borderId="0" applyFont="0" applyFill="0" applyBorder="0" applyAlignment="0" applyProtection="0"/>
    <xf numFmtId="210" fontId="36" fillId="0" borderId="0" applyFont="0" applyFill="0" applyBorder="0" applyAlignment="0" applyProtection="0"/>
    <xf numFmtId="0" fontId="3" fillId="0" borderId="0"/>
    <xf numFmtId="41" fontId="36" fillId="0" borderId="0" applyFont="0" applyFill="0" applyBorder="0" applyAlignment="0" applyProtection="0"/>
    <xf numFmtId="187" fontId="36" fillId="0" borderId="0" applyFont="0" applyFill="0" applyBorder="0" applyAlignment="0" applyProtection="0"/>
    <xf numFmtId="0" fontId="7" fillId="0" borderId="2" applyNumberFormat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5" fillId="0" borderId="0"/>
  </cellStyleXfs>
  <cellXfs count="3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78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14" fontId="2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left" vertical="center"/>
    </xf>
    <xf numFmtId="0" fontId="2" fillId="0" borderId="2" xfId="0" applyFont="1" applyBorder="1" applyAlignment="1">
      <alignment horizontal="left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43" fontId="2" fillId="0" borderId="2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43" fontId="2" fillId="0" borderId="2" xfId="0" applyNumberFormat="1" applyFont="1" applyFill="1" applyBorder="1" applyAlignment="1" applyProtection="1">
      <alignment horizontal="right" vertical="center"/>
    </xf>
    <xf numFmtId="211" fontId="2" fillId="0" borderId="2" xfId="0" applyNumberFormat="1" applyFont="1" applyFill="1" applyBorder="1" applyAlignment="1" applyProtection="1">
      <alignment horizontal="right" vertical="center"/>
    </xf>
    <xf numFmtId="9" fontId="2" fillId="0" borderId="2" xfId="0" applyNumberFormat="1" applyFont="1" applyFill="1" applyBorder="1" applyAlignment="1" applyProtection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8" fontId="5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178" fontId="2" fillId="0" borderId="1" xfId="0" applyNumberFormat="1" applyFont="1" applyBorder="1" applyAlignment="1">
      <alignment horizontal="left" vertical="center"/>
    </xf>
    <xf numFmtId="0" fontId="2" fillId="0" borderId="2" xfId="124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</cellXfs>
  <cellStyles count="138">
    <cellStyle name="??" xfId="18"/>
    <cellStyle name="?? [0]" xfId="19"/>
    <cellStyle name="??_0N-HANDLING " xfId="7"/>
    <cellStyle name="@_text" xfId="9"/>
    <cellStyle name="_(中企华)审计评估联合申报明细表.V1" xfId="21"/>
    <cellStyle name="_CBRE明细表" xfId="20"/>
    <cellStyle name="_ET_STYLE_NoName_00_" xfId="4"/>
    <cellStyle name="_KPMG original version" xfId="22"/>
    <cellStyle name="_KPMG original version_(中企华)审计评估联合申报明细表.V1" xfId="10"/>
    <cellStyle name="_KPMG original version_附件1：审计评估联合申报明细表" xfId="16"/>
    <cellStyle name="_long term loan - others 300504" xfId="11"/>
    <cellStyle name="_long term loan - others 300504_(中企华)审计评估联合申报明细表.V1" xfId="6"/>
    <cellStyle name="_long term loan - others 300504_KPMG original version" xfId="23"/>
    <cellStyle name="_long term loan - others 300504_KPMG original version_(中企华)审计评估联合申报明细表.V1" xfId="15"/>
    <cellStyle name="_long term loan - others 300504_KPMG original version_附件1：审计评估联合申报明细表" xfId="14"/>
    <cellStyle name="_long term loan - others 300504_Shenhua PBC package 050530" xfId="24"/>
    <cellStyle name="_long term loan - others 300504_Shenhua PBC package 050530_(中企华)审计评估联合申报明细表.V1" xfId="25"/>
    <cellStyle name="_long term loan - others 300504_Shenhua PBC package 050530_附件1：审计评估联合申报明细表" xfId="27"/>
    <cellStyle name="_long term loan - others 300504_附件1：审计评估联合申报明细表" xfId="28"/>
    <cellStyle name="_long term loan - others 300504_审计调查表.V3" xfId="29"/>
    <cellStyle name="_Part III.200406.Loan and Liabilities details.(Site Name)" xfId="30"/>
    <cellStyle name="_Part III.200406.Loan and Liabilities details.(Site Name)_(中企华)审计评估联合申报明细表.V1" xfId="31"/>
    <cellStyle name="_Part III.200406.Loan and Liabilities details.(Site Name)_KPMG original version" xfId="32"/>
    <cellStyle name="_Part III.200406.Loan and Liabilities details.(Site Name)_KPMG original version_(中企华)审计评估联合申报明细表.V1" xfId="33"/>
    <cellStyle name="_Part III.200406.Loan and Liabilities details.(Site Name)_KPMG original version_附件1：审计评估联合申报明细表" xfId="35"/>
    <cellStyle name="_Part III.200406.Loan and Liabilities details.(Site Name)_Shenhua PBC package 050530" xfId="13"/>
    <cellStyle name="_Part III.200406.Loan and Liabilities details.(Site Name)_Shenhua PBC package 050530_(中企华)审计评估联合申报明细表.V1" xfId="36"/>
    <cellStyle name="_Part III.200406.Loan and Liabilities details.(Site Name)_Shenhua PBC package 050530_附件1：审计评估联合申报明细表" xfId="38"/>
    <cellStyle name="_Part III.200406.Loan and Liabilities details.(Site Name)_附件1：审计评估联合申报明细表" xfId="39"/>
    <cellStyle name="_Part III.200406.Loan and Liabilities details.(Site Name)_审计调查表.V3" xfId="40"/>
    <cellStyle name="_Shenhua PBC package 050530" xfId="41"/>
    <cellStyle name="_Shenhua PBC package 050530_(中企华)审计评估联合申报明细表.V1" xfId="42"/>
    <cellStyle name="_Shenhua PBC package 050530_附件1：审计评估联合申报明细表" xfId="43"/>
    <cellStyle name="_房屋建筑评估申报表" xfId="44"/>
    <cellStyle name="_附件1：审计评估联合申报明细表" xfId="45"/>
    <cellStyle name="_审计调查表.V3" xfId="46"/>
    <cellStyle name="_文函专递0211-施工企业调查表（附件）" xfId="47"/>
    <cellStyle name="{Comma [0]}" xfId="48"/>
    <cellStyle name="{Comma}" xfId="49"/>
    <cellStyle name="{Date}" xfId="50"/>
    <cellStyle name="{Month}" xfId="54"/>
    <cellStyle name="{Percent}" xfId="55"/>
    <cellStyle name="{Thousand [0]}" xfId="53"/>
    <cellStyle name="{Thousand}" xfId="26"/>
    <cellStyle name="{Z'0000(1 dec)}" xfId="56"/>
    <cellStyle name="{Z'0000(4 dec)}" xfId="57"/>
    <cellStyle name="0,0_x000d__x000a_NA_x000d__x000a_" xfId="34"/>
    <cellStyle name="args.style" xfId="2"/>
    <cellStyle name="Calc Currency (0)" xfId="58"/>
    <cellStyle name="category" xfId="60"/>
    <cellStyle name="ColLevel_0" xfId="62"/>
    <cellStyle name="Column Headings" xfId="63"/>
    <cellStyle name="Column$Headings" xfId="65"/>
    <cellStyle name="Column_Title" xfId="67"/>
    <cellStyle name="Comma  - Style1" xfId="68"/>
    <cellStyle name="Comma  - Style2" xfId="70"/>
    <cellStyle name="Comma  - Style3" xfId="59"/>
    <cellStyle name="Comma  - Style4" xfId="71"/>
    <cellStyle name="Comma  - Style5" xfId="72"/>
    <cellStyle name="Comma  - Style6" xfId="73"/>
    <cellStyle name="Comma  - Style7" xfId="74"/>
    <cellStyle name="Comma  - Style8" xfId="75"/>
    <cellStyle name="Comma [0]_laroux" xfId="76"/>
    <cellStyle name="Comma_02(2003.12.31 PBC package.040304)" xfId="77"/>
    <cellStyle name="comma-d" xfId="78"/>
    <cellStyle name="Copied" xfId="79"/>
    <cellStyle name="COST1" xfId="80"/>
    <cellStyle name="Currency [0]_353HHC" xfId="82"/>
    <cellStyle name="Currency_353HHC" xfId="83"/>
    <cellStyle name="Date" xfId="84"/>
    <cellStyle name="Entered" xfId="3"/>
    <cellStyle name="entry box" xfId="37"/>
    <cellStyle name="Euro" xfId="85"/>
    <cellStyle name="e鯪9Y_x000b_" xfId="86"/>
    <cellStyle name="Format Number Column" xfId="87"/>
    <cellStyle name="gcd" xfId="88"/>
    <cellStyle name="Grey" xfId="66"/>
    <cellStyle name="HEADER" xfId="90"/>
    <cellStyle name="Header1" xfId="91"/>
    <cellStyle name="Header2" xfId="92"/>
    <cellStyle name="Input [yellow]" xfId="93"/>
    <cellStyle name="Input Cells" xfId="94"/>
    <cellStyle name="InputArea" xfId="95"/>
    <cellStyle name="KPMG Heading 1" xfId="96"/>
    <cellStyle name="KPMG Heading 2" xfId="97"/>
    <cellStyle name="KPMG Heading 3" xfId="98"/>
    <cellStyle name="KPMG Heading 4" xfId="99"/>
    <cellStyle name="KPMG Normal" xfId="100"/>
    <cellStyle name="KPMG Normal Text" xfId="101"/>
    <cellStyle name="Lines Fill" xfId="102"/>
    <cellStyle name="Linked Cells" xfId="103"/>
    <cellStyle name="Milliers [0]_!!!GO" xfId="104"/>
    <cellStyle name="Milliers_!!!GO" xfId="69"/>
    <cellStyle name="Model" xfId="64"/>
    <cellStyle name="Monétaire [0]_!!!GO" xfId="105"/>
    <cellStyle name="Monétaire_!!!GO" xfId="81"/>
    <cellStyle name="New Times Roman" xfId="106"/>
    <cellStyle name="no dec" xfId="107"/>
    <cellStyle name="Normal - Style1" xfId="108"/>
    <cellStyle name="Normal_0105第二套审计报表定稿" xfId="109"/>
    <cellStyle name="Normalny_Arkusz1" xfId="1"/>
    <cellStyle name="Œ…‹æØ‚è [0.00]_Region Orders (2)" xfId="110"/>
    <cellStyle name="Œ…‹æØ‚è_Region Orders (2)" xfId="111"/>
    <cellStyle name="per.style" xfId="52"/>
    <cellStyle name="Percent [2]" xfId="112"/>
    <cellStyle name="Percent_PICC package Sept2002 (V120021005)1" xfId="113"/>
    <cellStyle name="Prefilled" xfId="114"/>
    <cellStyle name="pricing" xfId="115"/>
    <cellStyle name="PSChar" xfId="12"/>
    <cellStyle name="RevList" xfId="116"/>
    <cellStyle name="RowLevel_0" xfId="118"/>
    <cellStyle name="Sheet Head" xfId="117"/>
    <cellStyle name="style" xfId="119"/>
    <cellStyle name="style1" xfId="120"/>
    <cellStyle name="style2" xfId="121"/>
    <cellStyle name="subhead" xfId="122"/>
    <cellStyle name="Subtotal" xfId="123"/>
    <cellStyle name="常规" xfId="0" builtinId="0"/>
    <cellStyle name="常规_Sheet1" xfId="124"/>
    <cellStyle name="分级显示行_1_4附件二凯旋评估表" xfId="125"/>
    <cellStyle name="公司标准表" xfId="126"/>
    <cellStyle name="霓付 [0]_97MBO" xfId="8"/>
    <cellStyle name="霓付_97MBO" xfId="127"/>
    <cellStyle name="烹拳 [0]_97MBO" xfId="61"/>
    <cellStyle name="烹拳_97MBO" xfId="128"/>
    <cellStyle name="普通_ 白土" xfId="129"/>
    <cellStyle name="千分位[0]_ 白土" xfId="130"/>
    <cellStyle name="千分位_ 白土" xfId="89"/>
    <cellStyle name="千位[0]_ 应交税金审定表" xfId="131"/>
    <cellStyle name="千位_ 应交税金审定表" xfId="17"/>
    <cellStyle name="钎霖_laroux" xfId="51"/>
    <cellStyle name="一般_NEGS" xfId="5"/>
    <cellStyle name="资产" xfId="132"/>
    <cellStyle name="콤마 [0]_BOILER-CO1" xfId="133"/>
    <cellStyle name="콤마_BOILER-CO1" xfId="134"/>
    <cellStyle name="통화 [0]_BOILER-CO1" xfId="135"/>
    <cellStyle name="통화_BOILER-CO1" xfId="136"/>
    <cellStyle name="표준_0N-HANDLING " xfId="1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24037;&#20316;&#24213;&#31295;12.11\&#22303;&#22320;&#24213;&#3129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004%20&#27979;&#31639;&#34920;.et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操作表"/>
      <sheetName val="调查分析表"/>
      <sheetName val="土地一般因素"/>
      <sheetName val="成本逼近"/>
      <sheetName val="土地调查评价表-工业用地"/>
      <sheetName val="土地调查评价表-商业用地"/>
      <sheetName val="居住用地"/>
      <sheetName val="工业"/>
      <sheetName val="住宅"/>
      <sheetName val="商业"/>
      <sheetName val="土地租赁"/>
      <sheetName val="房地出租"/>
      <sheetName val="生产企业不动产"/>
      <sheetName val="XL4Poppy"/>
      <sheetName val="封面"/>
      <sheetName val="毕马威联系人"/>
      <sheetName val="资产负债表项目与会计科目对照表"/>
      <sheetName val="1.0 现金"/>
      <sheetName val="1.1 运送中现金"/>
      <sheetName val="1.2 银行存款"/>
      <sheetName val="2.0 贵金属"/>
      <sheetName val="3.0 存放中央银行款项"/>
      <sheetName val="4.0 存放拆放同业和金融性公司款项"/>
      <sheetName val="5.0 贷款分析(按性质)"/>
      <sheetName val="5.1 按客户性质分类"/>
      <sheetName val="5.2 非应计贷款与后三类贷款调节表"/>
      <sheetName val="5.3-贷款分析(按原发放日期分析)"/>
      <sheetName val="5.4- 贷款分析(按逾期日分析)"/>
      <sheetName val="6.0 贴现分析(按汇票性质,风险分析)"/>
      <sheetName val="6.1 再贴现资金"/>
      <sheetName val="7.0 呆账准备金"/>
      <sheetName val="8.0 投资分类表"/>
      <sheetName val="8.1 增减变动情况"/>
      <sheetName val="8.2 短期债券投资明细表"/>
      <sheetName val="8.3 长期债券投资明细表"/>
      <sheetName val="8.4 股权投资明细表"/>
      <sheetName val="8.5 短期债券投资销售"/>
      <sheetName val="8.6 长期债券投资销售"/>
      <sheetName val="8.7 股权投资销售"/>
      <sheetName val="9.0 代理证券"/>
      <sheetName val="10.0 买入返售证券款"/>
      <sheetName val="10.1 买入返售证券款明细表"/>
      <sheetName val="11.0 应收账款增减变动情况和帐龄分析"/>
      <sheetName val="12.0 其它应收款帐龄分析"/>
      <sheetName val="12.1 其它应收款明细表"/>
      <sheetName val="13.0 待处理流动资产损益明细表"/>
      <sheetName val="14.0 固定资产和在建工程"/>
      <sheetName val="14.1 固定资产内部转入"/>
      <sheetName val="14.2 固定资产内部转出"/>
      <sheetName val="14.3 由第三方保管的固定资产"/>
      <sheetName val="14.4 持有作经营租赁用途的固定资产"/>
      <sheetName val="14.5 闲置的固定资产"/>
      <sheetName val="14.6 以银行以外名义持有的固定资产"/>
      <sheetName val="14.7 作抵押用途的固定资产"/>
      <sheetName val="14.8 其他所有权,使用权带有限制的固定资产"/>
      <sheetName val="14.9 以重估值记帐的固定资产"/>
      <sheetName val="14.10 在建工程"/>
      <sheetName val="14.11 融资租入固定资产"/>
      <sheetName val="14.12 帐外资产"/>
      <sheetName val="14.13 资本承担"/>
      <sheetName val="14.14 土地"/>
      <sheetName val="14.15 提足折旧的固定资产"/>
      <sheetName val="15.0 固定资产清理明细表"/>
      <sheetName val="16.0 待处理固定资产损益明细表"/>
      <sheetName val="17.0 无形资产"/>
      <sheetName val="17.1 土地使用权"/>
      <sheetName val="17.2 其它无形资产"/>
      <sheetName val="18.0 长期待摊费用增减变动情况"/>
      <sheetName val="18.1 长期待摊费用明细表"/>
      <sheetName val="19.0 系统内往来"/>
      <sheetName val="20.0 待处理抵贷资产"/>
      <sheetName val="21.0 待处理资产明细表"/>
      <sheetName val="22.0 向中央银行借款明细表"/>
      <sheetName val="23.0 同业存放拆入和金融性公司拆入款项"/>
      <sheetName val="24.0 应解汇款"/>
      <sheetName val="25.0 汇出汇款"/>
      <sheetName val="26.0 应付帐款增减变动情况和帐龄分析"/>
      <sheetName val="27.0 其他应付款帐龄分析"/>
      <sheetName val="27.1 其他应付款明细表"/>
      <sheetName val="27.2 应付工资"/>
      <sheetName val="27.3 应付福利费"/>
      <sheetName val="27.4 预提费用增减变动情况"/>
      <sheetName val="28.0 应交税金"/>
      <sheetName val="29.0 保证金明细表"/>
      <sheetName val="30.0 发行长期债券"/>
      <sheetName val="31.0 长期借款"/>
      <sheetName val="32.0 员工之房改情况调查表"/>
      <sheetName val="33.0 委托贷款,委托贷款基金"/>
      <sheetName val="34.0 股权投资收益分类表"/>
      <sheetName val="35.0 专项其它收入"/>
      <sheetName val="36.0 专项其它支出"/>
      <sheetName val="37.0 以前年度损益调整"/>
      <sheetName val="38.0 - 开出保函"/>
      <sheetName val="38.1-开出信用证"/>
      <sheetName val="38.2 应收各项托收款项"/>
      <sheetName val="38.3 表外未履约期权合同"/>
      <sheetName val="38.4 表外未履约掉期合同"/>
      <sheetName val="38.5 表外未履约外汇合同"/>
      <sheetName val="38.6 或有负债明细表"/>
      <sheetName val="38.6.1 未决诉讼"/>
      <sheetName val="38.7 经营性租赁支出及承诺"/>
      <sheetName val="39.0 资产流动性情况"/>
      <sheetName val="39.1分币种列示资产负债"/>
      <sheetName val="39.2 收益率差异"/>
      <sheetName val="40.0 利息收支变动原因"/>
      <sheetName val="40.1 按业务类型披露"/>
      <sheetName val="40.2 贷款结构分析"/>
      <sheetName val="40.2.1 业务与相关会计科目对照表"/>
      <sheetName val="40.3 专项拨备变动"/>
      <sheetName val="41.0 对外实体投资"/>
      <sheetName val="会计帐与传输总数调节表"/>
      <sheetName val="20.0 待处理抵债资产"/>
      <sheetName val="27.5 应付利润增减变动情况"/>
      <sheetName val="38.6.2 已决未记帐诉讼"/>
      <sheetName val="40.2.2 业务与相关会计科目对照表 (外币)"/>
      <sheetName val="40.3 核销和年內回收款项分类"/>
      <sheetName val="41.1 自办经济实体"/>
      <sheetName val="42.0-关联方交易"/>
      <sheetName val="汇总"/>
      <sheetName val="置"/>
      <sheetName val="赤"/>
      <sheetName val="大"/>
      <sheetName val="红"/>
      <sheetName val="开"/>
      <sheetName val="湄"/>
      <sheetName val="仁"/>
      <sheetName val="绥"/>
      <sheetName val="桐"/>
      <sheetName val="营"/>
      <sheetName val="余"/>
      <sheetName val="正"/>
      <sheetName val="县"/>
      <sheetName val="5.0 贷款分析(按性质) "/>
      <sheetName val="5.3-贷款分析(按原发放日期分析)2003-6-30"/>
      <sheetName val="39。0 资产流动性情况"/>
      <sheetName val="Sheet1"/>
      <sheetName val="Sheet2"/>
      <sheetName val="Sheet3"/>
      <sheetName val="目录"/>
      <sheetName val="表1"/>
      <sheetName val="表2"/>
      <sheetName val="表3流动资产汇总表"/>
      <sheetName val="表3-1-1库存现金"/>
      <sheetName val="表3-1-2运送中现金"/>
      <sheetName val="表3-1-3银行存款"/>
      <sheetName val="表3-2贵金属"/>
      <sheetName val="表3-3存放中央银行款项"/>
      <sheetName val="表3-4存放同业款项"/>
      <sheetName val="表3-5拆放同业款项"/>
      <sheetName val="表3-6拆放金融性公司"/>
      <sheetName val="表3-7短期贷款汇总表"/>
      <sheetName val="表3-7-1短期贷款（对公）"/>
      <sheetName val="表3-7-2短期贷款（对私）"/>
      <sheetName val="表3-8应收进出口押汇"/>
      <sheetName val="表3-9应收账款"/>
      <sheetName val="表3-10其他应收款"/>
      <sheetName val="表3-11贴现"/>
      <sheetName val="表3-12短期投资"/>
      <sheetName val="表3-13代理证券"/>
      <sheetName val="表3-14买入返售证券"/>
      <sheetName val="表3-15待处理流动资产净损失"/>
      <sheetName val="表3-16一年内到期长期投资"/>
      <sheetName val="表4-1-1中长期贷款（对公）"/>
      <sheetName val="表4-1-2中长期贷款（对私）"/>
      <sheetName val="表4-2不良贷款（含对公、私）"/>
      <sheetName val="表5长期投资汇总表"/>
      <sheetName val="表5-1长期股权投资"/>
      <sheetName val="表5-2长期非剥离债转股"/>
      <sheetName val="表5-3长期债券投资"/>
      <sheetName val="表6固定资产汇总表"/>
      <sheetName val="表6-1-1建筑物"/>
      <sheetName val="表6-1-2构筑物"/>
      <sheetName val="表6-2-1机器设备"/>
      <sheetName val="表6-2-2车辆"/>
      <sheetName val="表6-3-1土建在建工程"/>
      <sheetName val="表6-3-2设备在建工程"/>
      <sheetName val="表6-4固定资产清理"/>
      <sheetName val="表6-5待处理固定资产净损失"/>
      <sheetName val="表7-1土地使用权"/>
      <sheetName val="表7-2无形资产-其他无形资产"/>
      <sheetName val="表8-1长期待摊费用"/>
      <sheetName val="表9其他资产"/>
      <sheetName val="表9-1待处理抵债房屋"/>
      <sheetName val="表9-2待处理抵债土地"/>
      <sheetName val="表9-3待处理抵债交通工具"/>
      <sheetName val="表9-4待处理抵债机器设备"/>
      <sheetName val="表9-5待处理抵债权利凭证"/>
      <sheetName val="表9-6待处理其他抵债资产"/>
      <sheetName val="表9-7抵债资产待处理损溢"/>
      <sheetName val="表9-8待处理资产"/>
      <sheetName val="表10流动负债汇总表"/>
      <sheetName val="表10-1短期存款"/>
      <sheetName val="表10-2短期储蓄存款"/>
      <sheetName val="表10-3财政性存款"/>
      <sheetName val="表10-4向央行借款"/>
      <sheetName val="表10-5同业存放款"/>
      <sheetName val="表10-6同业拆入"/>
      <sheetName val="表10-7金融性公司拆入"/>
      <sheetName val="表10-8应解汇款"/>
      <sheetName val="表10-9汇出汇款"/>
      <sheetName val="表10-10应付代理证券款项"/>
      <sheetName val="表10-11应付账款"/>
      <sheetName val="表10-12其它应付款"/>
      <sheetName val="表10-13应付工资"/>
      <sheetName val="表10-14应付福利费"/>
      <sheetName val="表10-15应交税金"/>
      <sheetName val="表10-16应付利润"/>
      <sheetName val="表10-17预提费用"/>
      <sheetName val="表10-18发行短期债券"/>
      <sheetName val="表10-19一年内到期的长期负债"/>
      <sheetName val="表11长期负债汇总"/>
      <sheetName val="表11-1长期存款"/>
      <sheetName val="表11-2长期储蓄存款"/>
      <sheetName val="表11-3保证金"/>
      <sheetName val="表11-4发行长期债券"/>
      <sheetName val="表11-5长期借款"/>
      <sheetName val="表11-6长期应付款"/>
      <sheetName val="表12其他负债"/>
      <sheetName val="表12-1委托贷款"/>
      <sheetName val="表12-2委托贷款基金"/>
      <sheetName val="12.1 其宁应收款明细表"/>
      <sheetName val="20.0 附表"/>
      <sheetName val="29.0 附表"/>
      <sheetName val="33.0 附表（1）"/>
      <sheetName val="33.0 附表（2）"/>
      <sheetName val="33.0 附表（3）"/>
      <sheetName val="33.0 附表（4）"/>
      <sheetName val="33.0 附表（5）"/>
      <sheetName val="表3-6买汇及贴现"/>
      <sheetName val="表3-7短期贷款汇总"/>
      <sheetName val="表3-7-2短期贷款(对私)"/>
      <sheetName val="表3-8贸易融资"/>
      <sheetName val="表3-9应收利息"/>
      <sheetName val="表3-10应收股利"/>
      <sheetName val="表3-11其他应收款"/>
      <sheetName val="表3-13买入返售款项"/>
      <sheetName val="表3-14待摊费用"/>
      <sheetName val="表3-15一年内到期的长期资产"/>
      <sheetName val="表3-16其他流动资产"/>
      <sheetName val="表4-1中长期贷款汇总"/>
      <sheetName val="表4-1-2中长期贷款 (对私)"/>
      <sheetName val="表4-3长期投资汇总表"/>
      <sheetName val="表4-3-1长期股权投资"/>
      <sheetName val="表4-3-2长期信托债转股"/>
      <sheetName val="表4-3-3长期债权投资"/>
      <sheetName val="表5固定资产汇总表 "/>
      <sheetName val="表5-1-1建筑物"/>
      <sheetName val="房地产评估调查表"/>
      <sheetName val="表5-1-2构筑物"/>
      <sheetName val="表5-2-1营业器具"/>
      <sheetName val="表5-2-2交通工具"/>
      <sheetName val="B11车辆状况调查表"/>
      <sheetName val="表5-2-3电子设备"/>
      <sheetName val="表5-2-4租赁器具及设备"/>
      <sheetName val="设备附表1"/>
      <sheetName val="表5-3-1土建在建工程"/>
      <sheetName val="设备附表2"/>
      <sheetName val="表5-3-2设备在建工程"/>
      <sheetName val="表5-4固定资产清理"/>
      <sheetName val="表5-5待处理固定资产净损失"/>
      <sheetName val="表6-1无形资产－土地"/>
      <sheetName val="表6-2无形资产-其他无形资产"/>
      <sheetName val="表7长期待摊费用"/>
      <sheetName val="表8抵债资产汇总表"/>
      <sheetName val="表8-1抵债房屋"/>
      <sheetName val="表8-2抵债土地"/>
      <sheetName val="表8-3抵债交通工具"/>
      <sheetName val="表8-4抵债机器设备"/>
      <sheetName val="表8-5抵债权利凭证"/>
      <sheetName val="表8-6其他抵债资产"/>
      <sheetName val="表8-7抵债资产待处理损溢"/>
      <sheetName val="表9其他长期资产"/>
      <sheetName val="表10-3向央行借款"/>
      <sheetName val="表10-4票据融资"/>
      <sheetName val="表10-7卖出回购款项"/>
      <sheetName val="表10-10存入保证金 "/>
      <sheetName val="表10-11应付利息"/>
      <sheetName val="表10-18递延收益"/>
      <sheetName val="表10-19预计负债"/>
      <sheetName val="表10-20一年内到期的长期负债"/>
      <sheetName val="表10－21其他流动负债"/>
      <sheetName val="表11-3转贷款资金"/>
      <sheetName val="表11-5长期应付款"/>
      <sheetName val="表11－6其他长期负债"/>
      <sheetName val="40－短期借款变动表 "/>
      <sheetName val="41－拆入资金"/>
      <sheetName val="42－应付手续费 "/>
      <sheetName val="43－应付佣金 "/>
      <sheetName val="44－应付分保账款 "/>
      <sheetName val="45－预收保费 "/>
      <sheetName val="46-预收分保赔款（中华）"/>
      <sheetName val="47-存入分保准备金（中华）"/>
      <sheetName val="48－存入保证金 "/>
      <sheetName val="49－存入准备金清查评估表（中华）"/>
      <sheetName val="50-内部往来"/>
      <sheetName val="50－1-内部往来清查评估表（中华）"/>
      <sheetName val="50－2－系统往来清查评估表（中华）"/>
      <sheetName val="51-1-应付工资及应付福利费变动表"/>
      <sheetName val="51-2-职工人数统计表"/>
      <sheetName val="51-3-福利费计算表"/>
      <sheetName val="52－应付保户利差"/>
      <sheetName val="52-1应付保户利差（中华）"/>
      <sheetName val="53－应付利润"/>
      <sheetName val="54－应交税金"/>
      <sheetName val="55－卖出回购证券"/>
      <sheetName val="56－其他应付款"/>
      <sheetName val="57－预提费用"/>
      <sheetName val="57-1-预提费用清查表（中华）"/>
      <sheetName val="58－未决赔款准备金"/>
      <sheetName val="60－未到期责任准备金"/>
      <sheetName val="61－保户储金"/>
      <sheetName val="62－其他流动负债"/>
      <sheetName val="63－长期责任准备金"/>
      <sheetName val="64－长期健康险责任准备金"/>
      <sheetName val="65－寿险责任准备金"/>
      <sheetName val="66－保险保障基金"/>
      <sheetName val="67－长期借款"/>
      <sheetName val="67-1-一年内到期长期负债清查表（中华）"/>
      <sheetName val="68-长期应付款"/>
      <sheetName val="69-住房周转金"/>
      <sheetName val="70-其他长期负债"/>
      <sheetName val="71-少数股东权益"/>
      <sheetName val="72-所有者权益"/>
      <sheetName val="72-1-接受捐赠资产"/>
      <sheetName val="总审定表"/>
      <sheetName val="房地产评估调查表（1）"/>
      <sheetName val="房地产评估调查表（2）"/>
      <sheetName val="房地产评估调查表（3）"/>
      <sheetName val="房地产调查评估表（4）"/>
      <sheetName val="房地产评估调查表（5）"/>
      <sheetName val="房地产评估调查表（6）"/>
      <sheetName val="房地产评估调查表(7)"/>
      <sheetName val="房地产评估调查表（8）"/>
      <sheetName val="房地产评估调查表（9）"/>
      <sheetName val="房地产评估调查表 (10)"/>
      <sheetName val="房地产评估调查表 (11)"/>
      <sheetName val="房地产评估调查表 (12)"/>
      <sheetName val="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/>
      <sheetData sheetId="33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评估汇总表"/>
      <sheetName val="变现系数"/>
      <sheetName val="晋A1Y761"/>
      <sheetName val="晋A9T652"/>
      <sheetName val="晋A73R55"/>
      <sheetName val="Sheet1"/>
    </sheetNames>
    <sheetDataSet>
      <sheetData sheetId="0"/>
      <sheetData sheetId="1"/>
      <sheetData sheetId="2">
        <row r="3">
          <cell r="H3" t="str">
            <v>晋A1Y761</v>
          </cell>
        </row>
        <row r="4">
          <cell r="H4" t="str">
            <v>四川一汽丰田汽车有限公司</v>
          </cell>
        </row>
        <row r="36">
          <cell r="C36">
            <v>0.45</v>
          </cell>
        </row>
        <row r="37">
          <cell r="C37">
            <v>0.79949999999999999</v>
          </cell>
        </row>
      </sheetData>
      <sheetData sheetId="3">
        <row r="3">
          <cell r="H3" t="str">
            <v>晋A9T652</v>
          </cell>
        </row>
        <row r="4">
          <cell r="H4" t="str">
            <v>四川一汽丰田汽车有限公司</v>
          </cell>
        </row>
        <row r="36">
          <cell r="C36">
            <v>0.48</v>
          </cell>
        </row>
        <row r="37">
          <cell r="C37">
            <v>0.79949999999999999</v>
          </cell>
        </row>
      </sheetData>
      <sheetData sheetId="4">
        <row r="3">
          <cell r="H3" t="str">
            <v>晋A73R55</v>
          </cell>
        </row>
        <row r="4">
          <cell r="D4" t="str">
            <v>丰田牌GTM6480GSLS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6"/>
  <sheetViews>
    <sheetView tabSelected="1" workbookViewId="0">
      <selection activeCell="H18" sqref="H18"/>
    </sheetView>
  </sheetViews>
  <sheetFormatPr defaultColWidth="9" defaultRowHeight="15.75" customHeight="1"/>
  <cols>
    <col min="1" max="1" width="4.25" style="4" customWidth="1"/>
    <col min="2" max="2" width="8.375" style="4" customWidth="1"/>
    <col min="3" max="3" width="15.875" style="4" customWidth="1"/>
    <col min="4" max="4" width="11" style="4" customWidth="1"/>
    <col min="5" max="6" width="4.375" style="4" customWidth="1"/>
    <col min="7" max="7" width="10.25" style="4" customWidth="1"/>
    <col min="8" max="8" width="9.625" style="4" customWidth="1"/>
    <col min="9" max="9" width="13.25" style="4" customWidth="1"/>
    <col min="10" max="10" width="11.625" style="4" customWidth="1"/>
    <col min="11" max="11" width="13.625" style="4" customWidth="1"/>
    <col min="12" max="12" width="9" style="4" customWidth="1"/>
    <col min="13" max="13" width="8.375" style="4" customWidth="1"/>
    <col min="14" max="14" width="11.875" style="4" customWidth="1"/>
    <col min="15" max="15" width="8.375" style="4" customWidth="1"/>
    <col min="16" max="16" width="11.625" style="4" hidden="1" customWidth="1"/>
    <col min="17" max="17" width="9" style="4" hidden="1" customWidth="1"/>
    <col min="18" max="18" width="11.375" style="4" hidden="1" customWidth="1"/>
    <col min="19" max="19" width="10.25" style="4" hidden="1" customWidth="1"/>
    <col min="20" max="23" width="11.375" style="4" hidden="1" customWidth="1"/>
    <col min="24" max="16384" width="9" style="4"/>
  </cols>
  <sheetData>
    <row r="1" spans="1:23" s="1" customFormat="1" ht="30" customHeight="1">
      <c r="A1" s="27" t="s">
        <v>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23" s="2" customFormat="1" ht="21.95" customHeight="1">
      <c r="A2" s="29" t="s">
        <v>0</v>
      </c>
      <c r="B2" s="29"/>
      <c r="C2" s="29"/>
      <c r="D2" s="29"/>
      <c r="E2" s="29"/>
      <c r="F2" s="29"/>
      <c r="G2" s="29"/>
      <c r="H2" s="30"/>
      <c r="I2" s="30"/>
      <c r="J2" s="30"/>
      <c r="K2" s="30"/>
      <c r="L2" s="30"/>
      <c r="M2" s="30"/>
      <c r="N2" s="30"/>
      <c r="O2" s="30"/>
    </row>
    <row r="3" spans="1:23" s="2" customFormat="1" ht="21.95" customHeight="1">
      <c r="A3" s="5"/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17" t="s">
        <v>10</v>
      </c>
    </row>
    <row r="4" spans="1:23" s="2" customFormat="1" ht="21.95" customHeight="1">
      <c r="A4" s="31" t="s">
        <v>1</v>
      </c>
      <c r="B4" s="31"/>
      <c r="C4" s="31"/>
      <c r="D4" s="31"/>
      <c r="E4" s="31"/>
      <c r="F4" s="31"/>
      <c r="G4" s="31"/>
      <c r="H4" s="31"/>
      <c r="O4" s="18" t="s">
        <v>11</v>
      </c>
    </row>
    <row r="5" spans="1:23" s="3" customFormat="1" ht="24.95" customHeight="1">
      <c r="A5" s="25" t="s">
        <v>2</v>
      </c>
      <c r="B5" s="25" t="s">
        <v>12</v>
      </c>
      <c r="C5" s="26" t="s">
        <v>13</v>
      </c>
      <c r="D5" s="26" t="s">
        <v>14</v>
      </c>
      <c r="E5" s="26" t="s">
        <v>15</v>
      </c>
      <c r="F5" s="26" t="s">
        <v>16</v>
      </c>
      <c r="G5" s="26" t="s">
        <v>17</v>
      </c>
      <c r="H5" s="26" t="s">
        <v>18</v>
      </c>
      <c r="I5" s="32" t="s">
        <v>3</v>
      </c>
      <c r="J5" s="32"/>
      <c r="K5" s="25" t="s">
        <v>4</v>
      </c>
      <c r="L5" s="25"/>
      <c r="M5" s="25"/>
      <c r="N5" s="33"/>
      <c r="O5" s="26" t="s">
        <v>5</v>
      </c>
      <c r="S5" s="24">
        <v>42982</v>
      </c>
    </row>
    <row r="6" spans="1:23" s="3" customFormat="1" ht="24.95" customHeight="1">
      <c r="A6" s="25"/>
      <c r="B6" s="25"/>
      <c r="C6" s="25"/>
      <c r="D6" s="25"/>
      <c r="E6" s="25"/>
      <c r="F6" s="25"/>
      <c r="G6" s="25"/>
      <c r="H6" s="25"/>
      <c r="I6" s="20" t="s">
        <v>6</v>
      </c>
      <c r="J6" s="7" t="s">
        <v>7</v>
      </c>
      <c r="K6" s="20" t="s">
        <v>6</v>
      </c>
      <c r="L6" s="8" t="s">
        <v>19</v>
      </c>
      <c r="M6" s="8" t="s">
        <v>20</v>
      </c>
      <c r="N6" s="7" t="s">
        <v>7</v>
      </c>
      <c r="O6" s="25"/>
      <c r="P6" s="3" t="s">
        <v>21</v>
      </c>
      <c r="Q6" s="3" t="s">
        <v>22</v>
      </c>
      <c r="R6" s="3" t="s">
        <v>23</v>
      </c>
      <c r="S6" s="3" t="s">
        <v>24</v>
      </c>
      <c r="T6" s="3" t="s">
        <v>25</v>
      </c>
      <c r="U6" s="3" t="s">
        <v>26</v>
      </c>
      <c r="V6" s="3" t="s">
        <v>27</v>
      </c>
      <c r="W6" s="3" t="s">
        <v>28</v>
      </c>
    </row>
    <row r="7" spans="1:23" s="2" customFormat="1" ht="26.25" customHeight="1">
      <c r="A7" s="7">
        <v>1</v>
      </c>
      <c r="B7" s="7" t="s">
        <v>29</v>
      </c>
      <c r="C7" s="8" t="s">
        <v>30</v>
      </c>
      <c r="D7" s="8" t="str">
        <f>[2]晋A1Y761!H4</f>
        <v>四川一汽丰田汽车有限公司</v>
      </c>
      <c r="E7" s="8" t="s">
        <v>31</v>
      </c>
      <c r="F7" s="7">
        <v>1</v>
      </c>
      <c r="G7" s="9">
        <v>40270</v>
      </c>
      <c r="H7" s="10">
        <v>215500</v>
      </c>
      <c r="I7" s="21">
        <v>531000</v>
      </c>
      <c r="J7" s="21">
        <v>19200</v>
      </c>
      <c r="K7" s="22">
        <v>529900</v>
      </c>
      <c r="L7" s="23">
        <f>[2]晋A1Y761!C36</f>
        <v>0.45</v>
      </c>
      <c r="M7" s="23">
        <f>[2]晋A1Y761!C37</f>
        <v>0.79949999999999999</v>
      </c>
      <c r="N7" s="16">
        <f>ROUND(K7*L7*M7,-2)</f>
        <v>190600</v>
      </c>
      <c r="O7" s="19"/>
      <c r="P7" s="16">
        <f>742600*0.85</f>
        <v>631210</v>
      </c>
      <c r="Q7" s="2">
        <f>ROUND(P7/1.17*10%,0)</f>
        <v>53950</v>
      </c>
      <c r="R7" s="2">
        <v>15</v>
      </c>
      <c r="S7" s="2">
        <f>ROUND(DAYS360(G7,S5)/360,2)</f>
        <v>7.42</v>
      </c>
      <c r="T7" s="2">
        <v>350000</v>
      </c>
      <c r="U7" s="2">
        <f>ROUND((R7-S7)/R7*100,0)</f>
        <v>51</v>
      </c>
      <c r="V7" s="2">
        <f>ROUND((T7-H7)/T7*100,0)</f>
        <v>38</v>
      </c>
      <c r="W7" s="2">
        <v>37</v>
      </c>
    </row>
    <row r="8" spans="1:23" s="2" customFormat="1" ht="24.95" customHeight="1">
      <c r="A8" s="7">
        <v>2</v>
      </c>
      <c r="B8" s="7" t="s">
        <v>32</v>
      </c>
      <c r="C8" s="8" t="s">
        <v>33</v>
      </c>
      <c r="D8" s="8" t="str">
        <f>[2]晋A9T652!H4</f>
        <v>四川一汽丰田汽车有限公司</v>
      </c>
      <c r="E8" s="8" t="s">
        <v>31</v>
      </c>
      <c r="F8" s="7">
        <v>1</v>
      </c>
      <c r="G8" s="9">
        <v>40463</v>
      </c>
      <c r="H8" s="10">
        <v>186000</v>
      </c>
      <c r="I8" s="21">
        <v>698000</v>
      </c>
      <c r="J8" s="21">
        <v>23800</v>
      </c>
      <c r="K8" s="22">
        <v>587200</v>
      </c>
      <c r="L8" s="23">
        <f>[2]晋A9T652!C36</f>
        <v>0.48</v>
      </c>
      <c r="M8" s="23">
        <f>[2]晋A9T652!C37</f>
        <v>0.79949999999999999</v>
      </c>
      <c r="N8" s="16">
        <f>ROUND(K8*L8*M8,-2)</f>
        <v>225300</v>
      </c>
      <c r="O8" s="19"/>
    </row>
    <row r="9" spans="1:23" s="2" customFormat="1" ht="24.95" customHeight="1">
      <c r="A9" s="7">
        <v>3</v>
      </c>
      <c r="B9" s="10" t="str">
        <f>[2]晋A73R55!H3</f>
        <v>晋A73R55</v>
      </c>
      <c r="C9" s="11" t="str">
        <f>[2]晋A73R55!D4</f>
        <v>丰田牌GTM6480GSLS</v>
      </c>
      <c r="D9" s="8" t="s">
        <v>34</v>
      </c>
      <c r="E9" s="10" t="s">
        <v>31</v>
      </c>
      <c r="F9" s="10">
        <v>1</v>
      </c>
      <c r="G9" s="9">
        <v>41347</v>
      </c>
      <c r="H9" s="10">
        <v>180130</v>
      </c>
      <c r="I9" s="21">
        <v>369800</v>
      </c>
      <c r="J9" s="21">
        <v>143000</v>
      </c>
      <c r="K9" s="22">
        <v>358500</v>
      </c>
      <c r="L9" s="23">
        <v>0.52</v>
      </c>
      <c r="M9" s="23">
        <v>0.79949999999999999</v>
      </c>
      <c r="N9" s="16">
        <f>ROUND(K9*L9*M9,-2)</f>
        <v>149000</v>
      </c>
      <c r="O9" s="19"/>
    </row>
    <row r="10" spans="1:23" s="2" customFormat="1" ht="24.95" customHeight="1">
      <c r="A10" s="7"/>
      <c r="B10" s="7"/>
      <c r="C10" s="12"/>
      <c r="D10" s="12"/>
      <c r="E10" s="7"/>
      <c r="F10" s="7"/>
      <c r="G10" s="13"/>
      <c r="H10" s="14"/>
      <c r="I10" s="16"/>
      <c r="J10" s="16"/>
      <c r="K10" s="16"/>
      <c r="L10" s="16"/>
      <c r="M10" s="16"/>
      <c r="N10" s="16"/>
      <c r="O10" s="19"/>
    </row>
    <row r="11" spans="1:23" s="2" customFormat="1" ht="24.95" customHeight="1">
      <c r="A11" s="7"/>
      <c r="B11" s="7"/>
      <c r="C11" s="12"/>
      <c r="D11" s="12"/>
      <c r="E11" s="7"/>
      <c r="F11" s="7"/>
      <c r="G11" s="13"/>
      <c r="H11" s="14"/>
      <c r="I11" s="16"/>
      <c r="J11" s="16"/>
      <c r="K11" s="16"/>
      <c r="L11" s="16"/>
      <c r="M11" s="16"/>
      <c r="N11" s="16"/>
      <c r="O11" s="19"/>
    </row>
    <row r="12" spans="1:23" s="2" customFormat="1" ht="24.95" customHeight="1">
      <c r="A12" s="7"/>
      <c r="B12" s="7"/>
      <c r="C12" s="12"/>
      <c r="D12" s="12"/>
      <c r="E12" s="7"/>
      <c r="F12" s="7"/>
      <c r="G12" s="13"/>
      <c r="H12" s="14"/>
      <c r="I12" s="16"/>
      <c r="J12" s="16"/>
      <c r="K12" s="16"/>
      <c r="L12" s="16"/>
      <c r="M12" s="16"/>
      <c r="N12" s="16"/>
      <c r="O12" s="19"/>
    </row>
    <row r="13" spans="1:23" s="2" customFormat="1" ht="24.95" customHeight="1">
      <c r="A13" s="7"/>
      <c r="B13" s="7"/>
      <c r="C13" s="12"/>
      <c r="D13" s="12"/>
      <c r="E13" s="7"/>
      <c r="F13" s="7"/>
      <c r="G13" s="13"/>
      <c r="H13" s="14"/>
      <c r="I13" s="16"/>
      <c r="J13" s="16"/>
      <c r="K13" s="16"/>
      <c r="L13" s="16"/>
      <c r="M13" s="16"/>
      <c r="N13" s="16"/>
      <c r="O13" s="19"/>
    </row>
    <row r="14" spans="1:23" s="2" customFormat="1" ht="24.95" customHeight="1">
      <c r="A14" s="25" t="s">
        <v>35</v>
      </c>
      <c r="B14" s="25"/>
      <c r="C14" s="25"/>
      <c r="D14" s="15"/>
      <c r="E14" s="13"/>
      <c r="F14" s="13"/>
      <c r="G14" s="14"/>
      <c r="H14" s="16"/>
      <c r="I14" s="16">
        <f>SUM(I7:I13)</f>
        <v>1598800</v>
      </c>
      <c r="J14" s="16">
        <f>SUM(J7:J13)</f>
        <v>186000</v>
      </c>
      <c r="K14" s="16">
        <f>SUM(K7:K13)</f>
        <v>1475600</v>
      </c>
      <c r="L14" s="16"/>
      <c r="M14" s="16"/>
      <c r="N14" s="16">
        <f>SUM(N7:N13)</f>
        <v>564900</v>
      </c>
      <c r="O14" s="12"/>
    </row>
    <row r="15" spans="1:23" s="2" customFormat="1" ht="21.95" customHeight="1">
      <c r="A15" s="2" t="s">
        <v>36</v>
      </c>
      <c r="J15" s="2" t="s">
        <v>37</v>
      </c>
    </row>
    <row r="16" spans="1:23" s="2" customFormat="1" ht="21.95" customHeight="1">
      <c r="A16" s="2" t="s">
        <v>8</v>
      </c>
    </row>
    <row r="17" s="2" customFormat="1" ht="21.95" customHeight="1"/>
    <row r="18" s="2" customFormat="1" ht="21.95" customHeight="1"/>
    <row r="19" s="2" customFormat="1" ht="21.95" customHeight="1"/>
    <row r="20" s="2" customFormat="1" ht="21.95" customHeight="1"/>
    <row r="21" s="2" customFormat="1" ht="21.95" customHeight="1"/>
    <row r="22" s="2" customFormat="1" ht="21.95" customHeight="1"/>
    <row r="23" s="2" customFormat="1" ht="21.95" customHeight="1"/>
    <row r="24" s="2" customFormat="1" ht="21.95" customHeight="1"/>
    <row r="25" s="2" customFormat="1" ht="21.95" customHeight="1"/>
    <row r="26" s="2" customFormat="1" ht="21.95" customHeight="1"/>
  </sheetData>
  <mergeCells count="15">
    <mergeCell ref="A1:O1"/>
    <mergeCell ref="A2:O2"/>
    <mergeCell ref="A4:H4"/>
    <mergeCell ref="I5:J5"/>
    <mergeCell ref="K5:N5"/>
    <mergeCell ref="E5:E6"/>
    <mergeCell ref="F5:F6"/>
    <mergeCell ref="G5:G6"/>
    <mergeCell ref="H5:H6"/>
    <mergeCell ref="O5:O6"/>
    <mergeCell ref="A14:C14"/>
    <mergeCell ref="A5:A6"/>
    <mergeCell ref="B5:B6"/>
    <mergeCell ref="C5:C6"/>
    <mergeCell ref="D5:D6"/>
  </mergeCells>
  <phoneticPr fontId="37" type="noConversion"/>
  <printOptions horizontalCentered="1"/>
  <pageMargins left="0.39305555555555599" right="0.39305555555555599" top="0.86527777777777803" bottom="0.98402777777777795" header="1.0625" footer="1.73125"/>
  <pageSetup paperSize="9" scale="90" firstPageNumber="4294963191" fitToHeight="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4-6-5车辆</vt:lpstr>
      <vt:lpstr>'4-6-5车辆'!Print_Area</vt:lpstr>
      <vt:lpstr>'4-6-5车辆'!Print_Titles</vt:lpstr>
    </vt:vector>
  </TitlesOfParts>
  <Company>admin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刘苗草</cp:lastModifiedBy>
  <cp:lastPrinted>2018-07-11T02:24:21Z</cp:lastPrinted>
  <dcterms:created xsi:type="dcterms:W3CDTF">2016-11-15T08:19:00Z</dcterms:created>
  <dcterms:modified xsi:type="dcterms:W3CDTF">2018-10-18T07:12:20Z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