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Sheet1" sheetId="1" r:id="rId1"/>
  </sheets>
  <calcPr calcId="144525"/>
</workbook>
</file>

<file path=xl/sharedStrings.xml><?xml version="1.0" encoding="utf-8"?>
<sst xmlns="http://schemas.openxmlformats.org/spreadsheetml/2006/main" count="57">
  <si>
    <t>债权清单</t>
  </si>
  <si>
    <t>序号</t>
  </si>
  <si>
    <t>债务人信息</t>
  </si>
  <si>
    <t>借款合同编号</t>
  </si>
  <si>
    <t>借款日期</t>
  </si>
  <si>
    <t>借款合同期限</t>
  </si>
  <si>
    <t>延期合同编号</t>
  </si>
  <si>
    <t>延期合同签订时间</t>
  </si>
  <si>
    <t>延期期限</t>
  </si>
  <si>
    <t>延期合同贷款人</t>
  </si>
  <si>
    <t>担保物情况</t>
  </si>
  <si>
    <t>借款企业
运营情况</t>
  </si>
  <si>
    <t>最新
还款情况</t>
  </si>
  <si>
    <t>诉讼情况</t>
  </si>
  <si>
    <t>转让底价（万元）</t>
  </si>
  <si>
    <t>备注</t>
  </si>
  <si>
    <t>抵押物情况</t>
  </si>
  <si>
    <t>质押物情况</t>
  </si>
  <si>
    <t>保证人情况</t>
  </si>
  <si>
    <t>名称</t>
  </si>
  <si>
    <t>债权总额（万元）</t>
  </si>
  <si>
    <t>剩余本金（万元）
(截至2020年6月21日）</t>
  </si>
  <si>
    <t>利息（万元）
(截至年月日；实际利息以按照合同和有关法律文书计算为准）</t>
  </si>
  <si>
    <t xml:space="preserve"> 贷款人</t>
  </si>
  <si>
    <t>债务人所属行业</t>
  </si>
  <si>
    <t>债务人注册地址</t>
  </si>
  <si>
    <t>债务人经济性质</t>
  </si>
  <si>
    <t>法定代表人</t>
  </si>
  <si>
    <t>债务人经营范围</t>
  </si>
  <si>
    <t>抵押人</t>
  </si>
  <si>
    <t>抵押物</t>
  </si>
  <si>
    <t>质押人</t>
  </si>
  <si>
    <t>质押物</t>
  </si>
  <si>
    <t>镇江市丹徒区明翔生态农业发展有限公司</t>
  </si>
  <si>
    <t>丹徒蒙银村镇银行</t>
  </si>
  <si>
    <t>林业</t>
  </si>
  <si>
    <t>镇江丹徒南盛家园15幢第3层304室</t>
  </si>
  <si>
    <t>私营有限责任公司</t>
  </si>
  <si>
    <t>朱红娟</t>
  </si>
  <si>
    <t>蔬菜、谷物、豆类、花卉、苗木的种植；水产品的养殖及养殖技术咨询；园林绿化工程的设计、施工；农业温室大棚的安装。</t>
  </si>
  <si>
    <t>180614012003</t>
  </si>
  <si>
    <t>2018.06.25</t>
  </si>
  <si>
    <t>1年</t>
  </si>
  <si>
    <t>无</t>
  </si>
  <si>
    <t>镇江市丹徒区嘉宁建材有限公司目前已停业，保证人朱红娟名下无执行资产</t>
  </si>
  <si>
    <t>已停业</t>
  </si>
  <si>
    <t>无还款记录</t>
  </si>
  <si>
    <t>已诉讼</t>
  </si>
  <si>
    <t>丹徒区荣炳旭丰粮油经营部</t>
  </si>
  <si>
    <t>批发和零售业</t>
  </si>
  <si>
    <t>镇江丹徒区荣炳引资路南侧</t>
  </si>
  <si>
    <t>个体工商户</t>
  </si>
  <si>
    <t>丁学东</t>
  </si>
  <si>
    <t>食用油及其制品的零售</t>
  </si>
  <si>
    <t>180625012001</t>
  </si>
  <si>
    <t>九苑养老产业投资江苏有限公司与江苏帝子文化旅游发展有限公司目前已停业，赵旭所本人名下无可执行资产</t>
  </si>
  <si>
    <t>于2019/03/29还款利息2,677.61元</t>
  </si>
</sst>
</file>

<file path=xl/styles.xml><?xml version="1.0" encoding="utf-8"?>
<styleSheet xmlns="http://schemas.openxmlformats.org/spreadsheetml/2006/main">
  <numFmts count="9">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Red]\(#,##0.00\)"/>
    <numFmt numFmtId="177" formatCode="0.000000_ "/>
    <numFmt numFmtId="178" formatCode="0.0000000_ "/>
    <numFmt numFmtId="179" formatCode="0_ "/>
    <numFmt numFmtId="180" formatCode="0.00000_ "/>
  </numFmts>
  <fonts count="22">
    <font>
      <sz val="11"/>
      <color theme="1"/>
      <name val="宋体"/>
      <charset val="134"/>
      <scheme val="minor"/>
    </font>
    <font>
      <sz val="21"/>
      <name val="华文中宋"/>
      <charset val="134"/>
    </font>
    <font>
      <sz val="10"/>
      <name val="宋体"/>
      <charset val="134"/>
    </font>
    <font>
      <b/>
      <sz val="11"/>
      <color theme="3"/>
      <name val="宋体"/>
      <charset val="134"/>
      <scheme val="minor"/>
    </font>
    <font>
      <u/>
      <sz val="11"/>
      <color rgb="FF800080"/>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b/>
      <sz val="11"/>
      <color rgb="FF3F3F3F"/>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4"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7"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0" fillId="4" borderId="13" applyNumberFormat="0" applyFont="0" applyAlignment="0" applyProtection="0">
      <alignment vertical="center"/>
    </xf>
    <xf numFmtId="0" fontId="11" fillId="16" borderId="0" applyNumberFormat="0" applyBorder="0" applyAlignment="0" applyProtection="0">
      <alignment vertical="center"/>
    </xf>
    <xf numFmtId="0" fontId="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 fillId="0" borderId="12" applyNumberFormat="0" applyFill="0" applyAlignment="0" applyProtection="0">
      <alignment vertical="center"/>
    </xf>
    <xf numFmtId="0" fontId="17" fillId="0" borderId="12" applyNumberFormat="0" applyFill="0" applyAlignment="0" applyProtection="0">
      <alignment vertical="center"/>
    </xf>
    <xf numFmtId="0" fontId="11" fillId="18" borderId="0" applyNumberFormat="0" applyBorder="0" applyAlignment="0" applyProtection="0">
      <alignment vertical="center"/>
    </xf>
    <xf numFmtId="0" fontId="3" fillId="0" borderId="18" applyNumberFormat="0" applyFill="0" applyAlignment="0" applyProtection="0">
      <alignment vertical="center"/>
    </xf>
    <xf numFmtId="0" fontId="11" fillId="20" borderId="0" applyNumberFormat="0" applyBorder="0" applyAlignment="0" applyProtection="0">
      <alignment vertical="center"/>
    </xf>
    <xf numFmtId="0" fontId="19" fillId="2" borderId="17" applyNumberFormat="0" applyAlignment="0" applyProtection="0">
      <alignment vertical="center"/>
    </xf>
    <xf numFmtId="0" fontId="5" fillId="2" borderId="11" applyNumberFormat="0" applyAlignment="0" applyProtection="0">
      <alignment vertical="center"/>
    </xf>
    <xf numFmtId="0" fontId="16" fillId="15" borderId="16" applyNumberFormat="0" applyAlignment="0" applyProtection="0">
      <alignment vertical="center"/>
    </xf>
    <xf numFmtId="0" fontId="9" fillId="22" borderId="0" applyNumberFormat="0" applyBorder="0" applyAlignment="0" applyProtection="0">
      <alignment vertical="center"/>
    </xf>
    <xf numFmtId="0" fontId="11" fillId="24" borderId="0" applyNumberFormat="0" applyBorder="0" applyAlignment="0" applyProtection="0">
      <alignment vertical="center"/>
    </xf>
    <xf numFmtId="0" fontId="13" fillId="0" borderId="15" applyNumberFormat="0" applyFill="0" applyAlignment="0" applyProtection="0">
      <alignment vertical="center"/>
    </xf>
    <xf numFmtId="0" fontId="12" fillId="0" borderId="14" applyNumberFormat="0" applyFill="0" applyAlignment="0" applyProtection="0">
      <alignment vertical="center"/>
    </xf>
    <xf numFmtId="0" fontId="15" fillId="14" borderId="0" applyNumberFormat="0" applyBorder="0" applyAlignment="0" applyProtection="0">
      <alignment vertical="center"/>
    </xf>
    <xf numFmtId="0" fontId="21" fillId="19" borderId="0" applyNumberFormat="0" applyBorder="0" applyAlignment="0" applyProtection="0">
      <alignment vertical="center"/>
    </xf>
    <xf numFmtId="0" fontId="9" fillId="26" borderId="0" applyNumberFormat="0" applyBorder="0" applyAlignment="0" applyProtection="0">
      <alignment vertical="center"/>
    </xf>
    <xf numFmtId="0" fontId="11" fillId="28" borderId="0" applyNumberFormat="0" applyBorder="0" applyAlignment="0" applyProtection="0">
      <alignment vertical="center"/>
    </xf>
    <xf numFmtId="0" fontId="9" fillId="23" borderId="0" applyNumberFormat="0" applyBorder="0" applyAlignment="0" applyProtection="0">
      <alignment vertical="center"/>
    </xf>
    <xf numFmtId="0" fontId="9" fillId="5" borderId="0" applyNumberFormat="0" applyBorder="0" applyAlignment="0" applyProtection="0">
      <alignment vertical="center"/>
    </xf>
    <xf numFmtId="0" fontId="9" fillId="17" borderId="0" applyNumberFormat="0" applyBorder="0" applyAlignment="0" applyProtection="0">
      <alignment vertical="center"/>
    </xf>
    <xf numFmtId="0" fontId="9" fillId="12" borderId="0" applyNumberFormat="0" applyBorder="0" applyAlignment="0" applyProtection="0">
      <alignment vertical="center"/>
    </xf>
    <xf numFmtId="0" fontId="11" fillId="8" borderId="0" applyNumberFormat="0" applyBorder="0" applyAlignment="0" applyProtection="0">
      <alignment vertical="center"/>
    </xf>
    <xf numFmtId="0" fontId="11" fillId="10" borderId="0" applyNumberFormat="0" applyBorder="0" applyAlignment="0" applyProtection="0">
      <alignment vertical="center"/>
    </xf>
    <xf numFmtId="0" fontId="9" fillId="27" borderId="0" applyNumberFormat="0" applyBorder="0" applyAlignment="0" applyProtection="0">
      <alignment vertical="center"/>
    </xf>
    <xf numFmtId="0" fontId="9" fillId="7" borderId="0" applyNumberFormat="0" applyBorder="0" applyAlignment="0" applyProtection="0">
      <alignment vertical="center"/>
    </xf>
    <xf numFmtId="0" fontId="11" fillId="25" borderId="0" applyNumberFormat="0" applyBorder="0" applyAlignment="0" applyProtection="0">
      <alignment vertical="center"/>
    </xf>
    <xf numFmtId="0" fontId="9" fillId="29" borderId="0" applyNumberFormat="0" applyBorder="0" applyAlignment="0" applyProtection="0">
      <alignment vertical="center"/>
    </xf>
    <xf numFmtId="0" fontId="11" fillId="21" borderId="0" applyNumberFormat="0" applyBorder="0" applyAlignment="0" applyProtection="0">
      <alignment vertical="center"/>
    </xf>
    <xf numFmtId="0" fontId="11" fillId="30" borderId="0" applyNumberFormat="0" applyBorder="0" applyAlignment="0" applyProtection="0">
      <alignment vertical="center"/>
    </xf>
    <xf numFmtId="0" fontId="9" fillId="31" borderId="0" applyNumberFormat="0" applyBorder="0" applyAlignment="0" applyProtection="0">
      <alignment vertical="center"/>
    </xf>
    <xf numFmtId="0" fontId="11" fillId="32" borderId="0" applyNumberFormat="0" applyBorder="0" applyAlignment="0" applyProtection="0">
      <alignment vertical="center"/>
    </xf>
  </cellStyleXfs>
  <cellXfs count="31">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176" fontId="2" fillId="0" borderId="4" xfId="0" applyNumberFormat="1" applyFont="1" applyFill="1" applyBorder="1" applyAlignment="1">
      <alignment horizontal="center" vertical="center" wrapText="1"/>
    </xf>
    <xf numFmtId="176" fontId="2" fillId="0" borderId="5"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178" fontId="2"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177" fontId="0" fillId="0" borderId="2" xfId="0" applyNumberFormat="1" applyFill="1" applyBorder="1" applyAlignment="1">
      <alignment horizontal="center" vertical="center"/>
    </xf>
    <xf numFmtId="177" fontId="0" fillId="0" borderId="2" xfId="0" applyNumberFormat="1" applyFill="1" applyBorder="1" applyAlignment="1">
      <alignment vertical="center"/>
    </xf>
    <xf numFmtId="178" fontId="0" fillId="0" borderId="2" xfId="0" applyNumberFormat="1" applyFill="1" applyBorder="1" applyAlignment="1">
      <alignment horizontal="center" vertical="center"/>
    </xf>
    <xf numFmtId="0" fontId="0" fillId="0" borderId="2" xfId="0" applyFont="1" applyFill="1" applyBorder="1" applyAlignment="1">
      <alignment horizontal="center" vertical="center" wrapText="1"/>
    </xf>
    <xf numFmtId="177" fontId="0" fillId="0" borderId="0" xfId="0" applyNumberFormat="1">
      <alignment vertical="center"/>
    </xf>
    <xf numFmtId="176" fontId="2" fillId="0" borderId="6" xfId="0" applyNumberFormat="1" applyFont="1" applyFill="1" applyBorder="1" applyAlignment="1">
      <alignment horizontal="center" vertical="center" wrapText="1"/>
    </xf>
    <xf numFmtId="179"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6" fontId="2" fillId="0" borderId="7" xfId="0" applyNumberFormat="1" applyFont="1" applyFill="1" applyBorder="1" applyAlignment="1">
      <alignment horizontal="center" vertical="center" wrapText="1"/>
    </xf>
    <xf numFmtId="179" fontId="0" fillId="0" borderId="2" xfId="0" applyNumberFormat="1" applyFill="1" applyBorder="1" applyAlignment="1">
      <alignment horizontal="center" vertical="center" wrapText="1"/>
    </xf>
    <xf numFmtId="179" fontId="0" fillId="0" borderId="2" xfId="0" applyNumberFormat="1" applyFont="1" applyFill="1" applyBorder="1" applyAlignment="1">
      <alignment horizontal="center" vertical="center"/>
    </xf>
    <xf numFmtId="0" fontId="0" fillId="0" borderId="2" xfId="0" applyFill="1" applyBorder="1" applyAlignment="1">
      <alignment vertical="center"/>
    </xf>
    <xf numFmtId="0" fontId="2" fillId="0" borderId="2"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0" applyFill="1" applyBorder="1" applyAlignment="1">
      <alignment vertical="center" wrapText="1"/>
    </xf>
    <xf numFmtId="0" fontId="2" fillId="0" borderId="10" xfId="0" applyFont="1" applyFill="1" applyBorder="1" applyAlignment="1">
      <alignment horizontal="center" vertical="center" wrapText="1"/>
    </xf>
    <xf numFmtId="0" fontId="0" fillId="0" borderId="2" xfId="0" applyFont="1" applyFill="1" applyBorder="1" applyAlignment="1">
      <alignment vertical="center"/>
    </xf>
    <xf numFmtId="180" fontId="0" fillId="0" borderId="2" xfId="0" applyNumberForma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B7"/>
  <sheetViews>
    <sheetView tabSelected="1" topLeftCell="F1" workbookViewId="0">
      <selection activeCell="C7" sqref="C7"/>
    </sheetView>
  </sheetViews>
  <sheetFormatPr defaultColWidth="9" defaultRowHeight="13.5" outlineLevelRow="6"/>
  <cols>
    <col min="3" max="3" width="15.625" customWidth="1"/>
    <col min="4" max="4" width="12.625" customWidth="1"/>
    <col min="5" max="5" width="13.875" customWidth="1"/>
    <col min="27" max="27" width="14" customWidth="1"/>
  </cols>
  <sheetData>
    <row r="1" ht="26.25"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spans="1:28">
      <c r="A2" s="3" t="s">
        <v>1</v>
      </c>
      <c r="B2" s="4" t="s">
        <v>2</v>
      </c>
      <c r="C2" s="5"/>
      <c r="D2" s="5"/>
      <c r="E2" s="5"/>
      <c r="F2" s="5"/>
      <c r="G2" s="5"/>
      <c r="H2" s="5"/>
      <c r="I2" s="5"/>
      <c r="J2" s="5"/>
      <c r="K2" s="16"/>
      <c r="L2" s="3" t="s">
        <v>3</v>
      </c>
      <c r="M2" s="3" t="s">
        <v>4</v>
      </c>
      <c r="N2" s="17" t="s">
        <v>5</v>
      </c>
      <c r="O2" s="3" t="s">
        <v>6</v>
      </c>
      <c r="P2" s="18" t="s">
        <v>7</v>
      </c>
      <c r="Q2" s="18" t="s">
        <v>8</v>
      </c>
      <c r="R2" s="18" t="s">
        <v>9</v>
      </c>
      <c r="S2" s="18" t="s">
        <v>10</v>
      </c>
      <c r="T2" s="3"/>
      <c r="U2" s="3"/>
      <c r="V2" s="3"/>
      <c r="W2" s="3"/>
      <c r="X2" s="3" t="s">
        <v>11</v>
      </c>
      <c r="Y2" s="3" t="s">
        <v>12</v>
      </c>
      <c r="Z2" s="3" t="s">
        <v>13</v>
      </c>
      <c r="AA2" s="24" t="s">
        <v>14</v>
      </c>
      <c r="AB2" s="23" t="s">
        <v>15</v>
      </c>
    </row>
    <row r="3" spans="1:28">
      <c r="A3" s="3"/>
      <c r="B3" s="6"/>
      <c r="C3" s="7"/>
      <c r="D3" s="7"/>
      <c r="E3" s="7"/>
      <c r="F3" s="7"/>
      <c r="G3" s="7"/>
      <c r="H3" s="7"/>
      <c r="I3" s="7"/>
      <c r="J3" s="7"/>
      <c r="K3" s="19"/>
      <c r="L3" s="3"/>
      <c r="M3" s="3"/>
      <c r="N3" s="17"/>
      <c r="O3" s="3"/>
      <c r="P3" s="18"/>
      <c r="Q3" s="18"/>
      <c r="R3" s="18"/>
      <c r="S3" s="18" t="s">
        <v>16</v>
      </c>
      <c r="T3" s="3"/>
      <c r="U3" s="23" t="s">
        <v>17</v>
      </c>
      <c r="V3" s="23"/>
      <c r="W3" s="24" t="s">
        <v>18</v>
      </c>
      <c r="X3" s="3"/>
      <c r="Y3" s="3"/>
      <c r="Z3" s="3"/>
      <c r="AA3" s="28"/>
      <c r="AB3" s="23"/>
    </row>
    <row r="4" ht="96" spans="1:28">
      <c r="A4" s="3"/>
      <c r="B4" s="3" t="s">
        <v>19</v>
      </c>
      <c r="C4" s="3" t="s">
        <v>20</v>
      </c>
      <c r="D4" s="8" t="s">
        <v>21</v>
      </c>
      <c r="E4" s="9" t="s">
        <v>22</v>
      </c>
      <c r="F4" s="3" t="s">
        <v>23</v>
      </c>
      <c r="G4" s="3" t="s">
        <v>24</v>
      </c>
      <c r="H4" s="3" t="s">
        <v>25</v>
      </c>
      <c r="I4" s="3" t="s">
        <v>26</v>
      </c>
      <c r="J4" s="3" t="s">
        <v>27</v>
      </c>
      <c r="K4" s="3" t="s">
        <v>28</v>
      </c>
      <c r="L4" s="3"/>
      <c r="M4" s="3"/>
      <c r="N4" s="17"/>
      <c r="O4" s="3"/>
      <c r="P4" s="18"/>
      <c r="Q4" s="18"/>
      <c r="R4" s="18"/>
      <c r="S4" s="18" t="s">
        <v>29</v>
      </c>
      <c r="T4" s="3" t="s">
        <v>30</v>
      </c>
      <c r="U4" s="3" t="s">
        <v>31</v>
      </c>
      <c r="V4" s="23" t="s">
        <v>32</v>
      </c>
      <c r="W4" s="25"/>
      <c r="X4" s="3"/>
      <c r="Y4" s="3"/>
      <c r="Z4" s="3"/>
      <c r="AA4" s="25"/>
      <c r="AB4" s="23"/>
    </row>
    <row r="5" s="1" customFormat="1" ht="84" customHeight="1" spans="1:28">
      <c r="A5" s="10">
        <v>13</v>
      </c>
      <c r="B5" s="3" t="s">
        <v>33</v>
      </c>
      <c r="C5" s="11">
        <f>D5+E5</f>
        <v>658.916495</v>
      </c>
      <c r="D5" s="12">
        <v>500</v>
      </c>
      <c r="E5" s="13">
        <v>158.916495</v>
      </c>
      <c r="F5" s="3" t="s">
        <v>34</v>
      </c>
      <c r="G5" s="14" t="s">
        <v>35</v>
      </c>
      <c r="H5" s="3" t="s">
        <v>36</v>
      </c>
      <c r="I5" s="3" t="s">
        <v>37</v>
      </c>
      <c r="J5" s="3" t="s">
        <v>38</v>
      </c>
      <c r="K5" s="3" t="s">
        <v>39</v>
      </c>
      <c r="L5" s="20" t="s">
        <v>40</v>
      </c>
      <c r="M5" s="3" t="s">
        <v>41</v>
      </c>
      <c r="N5" s="21" t="s">
        <v>42</v>
      </c>
      <c r="O5" s="22" t="s">
        <v>43</v>
      </c>
      <c r="P5" s="22" t="s">
        <v>43</v>
      </c>
      <c r="Q5" s="22" t="s">
        <v>43</v>
      </c>
      <c r="R5" s="22" t="s">
        <v>43</v>
      </c>
      <c r="S5" s="26" t="s">
        <v>43</v>
      </c>
      <c r="T5" s="14" t="s">
        <v>43</v>
      </c>
      <c r="U5" s="22" t="s">
        <v>43</v>
      </c>
      <c r="V5" s="22" t="s">
        <v>43</v>
      </c>
      <c r="W5" s="27" t="s">
        <v>44</v>
      </c>
      <c r="X5" s="26" t="s">
        <v>45</v>
      </c>
      <c r="Y5" s="27" t="s">
        <v>46</v>
      </c>
      <c r="Z5" s="29" t="s">
        <v>47</v>
      </c>
      <c r="AA5" s="30">
        <f>D5*91.65%</f>
        <v>458.25</v>
      </c>
      <c r="AB5" s="22"/>
    </row>
    <row r="6" s="1" customFormat="1" ht="84" customHeight="1" spans="1:28">
      <c r="A6" s="10">
        <v>14</v>
      </c>
      <c r="B6" s="3" t="s">
        <v>48</v>
      </c>
      <c r="C6" s="11">
        <f>D6+E6</f>
        <v>548.825515</v>
      </c>
      <c r="D6" s="12">
        <v>400</v>
      </c>
      <c r="E6" s="13">
        <v>148.825515</v>
      </c>
      <c r="F6" s="3" t="s">
        <v>34</v>
      </c>
      <c r="G6" s="14" t="s">
        <v>49</v>
      </c>
      <c r="H6" s="3" t="s">
        <v>50</v>
      </c>
      <c r="I6" s="3" t="s">
        <v>51</v>
      </c>
      <c r="J6" s="3" t="s">
        <v>52</v>
      </c>
      <c r="K6" s="3" t="s">
        <v>53</v>
      </c>
      <c r="L6" s="20" t="s">
        <v>54</v>
      </c>
      <c r="M6" s="3" t="s">
        <v>41</v>
      </c>
      <c r="N6" s="21" t="s">
        <v>42</v>
      </c>
      <c r="O6" s="22" t="s">
        <v>43</v>
      </c>
      <c r="P6" s="22" t="s">
        <v>43</v>
      </c>
      <c r="Q6" s="22" t="s">
        <v>43</v>
      </c>
      <c r="R6" s="22" t="s">
        <v>43</v>
      </c>
      <c r="S6" s="26" t="s">
        <v>43</v>
      </c>
      <c r="T6" s="14" t="s">
        <v>43</v>
      </c>
      <c r="U6" s="22" t="s">
        <v>43</v>
      </c>
      <c r="V6" s="22" t="s">
        <v>43</v>
      </c>
      <c r="W6" s="27" t="s">
        <v>55</v>
      </c>
      <c r="X6" s="26" t="s">
        <v>45</v>
      </c>
      <c r="Y6" s="27" t="s">
        <v>56</v>
      </c>
      <c r="Z6" s="29" t="s">
        <v>47</v>
      </c>
      <c r="AA6" s="30">
        <f>D6*91.65%</f>
        <v>366.6</v>
      </c>
      <c r="AB6" s="22"/>
    </row>
    <row r="7" spans="3:27">
      <c r="C7" s="15">
        <f>SUM(C5:C6)</f>
        <v>1207.74201</v>
      </c>
      <c r="D7">
        <f>SUM(D5:D6)</f>
        <v>900</v>
      </c>
      <c r="E7">
        <f>SUM(E5:E6)</f>
        <v>307.74201</v>
      </c>
      <c r="AA7">
        <f>SUM(AA5:AA6)</f>
        <v>824.85</v>
      </c>
    </row>
  </sheetData>
  <mergeCells count="19">
    <mergeCell ref="A1:AB1"/>
    <mergeCell ref="S2:W2"/>
    <mergeCell ref="S3:T3"/>
    <mergeCell ref="U3:V3"/>
    <mergeCell ref="A2:A4"/>
    <mergeCell ref="L2:L4"/>
    <mergeCell ref="M2:M4"/>
    <mergeCell ref="N2:N4"/>
    <mergeCell ref="O2:O4"/>
    <mergeCell ref="P2:P4"/>
    <mergeCell ref="Q2:Q4"/>
    <mergeCell ref="R2:R4"/>
    <mergeCell ref="W3:W4"/>
    <mergeCell ref="X2:X4"/>
    <mergeCell ref="Y2:Y4"/>
    <mergeCell ref="Z2:Z4"/>
    <mergeCell ref="AA2:AA4"/>
    <mergeCell ref="AB2:AB4"/>
    <mergeCell ref="B2:K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毛艳颖</dc:creator>
  <dcterms:created xsi:type="dcterms:W3CDTF">2020-09-16T09:08:52Z</dcterms:created>
  <dcterms:modified xsi:type="dcterms:W3CDTF">2020-09-16T09:18:56Z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