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xwechat_files\wxid_ojaqqbhvvitk22_1648\msg\file\2026-08\"/>
    </mc:Choice>
  </mc:AlternateContent>
  <bookViews>
    <workbookView windowWidth="22188" windowHeight="9060" firstSheet="1" activeTab="1"/>
  </bookViews>
  <sheets>
    <sheet name="装饰劳务" sheetId="2" r:id="rId1"/>
    <sheet name="安装劳务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0" hidden="1">装饰劳务!$A$3:$GI$39</definedName>
    <definedName name="_xlnm._FilterDatabase" localSheetId="1" hidden="1">安装劳务!$A$3:$L$215</definedName>
    <definedName name="_工程名称">[1]Sheet2!$A$3</definedName>
    <definedName name="_Order1" hidden="1">255</definedName>
    <definedName name="asd">#REF!</definedName>
    <definedName name="asda">[2]土建工程综合单价表!#REF!</definedName>
    <definedName name="Database" hidden="1">#REF!</definedName>
    <definedName name="gz">[3]管桩主材表!$C$5:$C$7</definedName>
    <definedName name="x">EVALUATE([4]工程量计算稿!$D1)</definedName>
    <definedName name="单价101">[2]土建工程综合单价表!#REF!</definedName>
    <definedName name="单价102">[2]土建工程综合单价表!#REF!</definedName>
    <definedName name="单价103">[2]土建工程综合单价表!#REF!</definedName>
    <definedName name="单价104">[2]土建工程综合单价表!#REF!</definedName>
    <definedName name="单价105">[5]土建工程综合单价表!#REF!</definedName>
    <definedName name="单价106">[5]土建工程综合单价表!#REF!</definedName>
    <definedName name="单价107">[5]土建工程综合单价表!#REF!</definedName>
    <definedName name="单价108">[5]土建工程综合单价表!#REF!</definedName>
    <definedName name="单价109">[5]土建工程综合单价表!#REF!</definedName>
    <definedName name="单价2001">[5]土建工程综合单价表!#REF!</definedName>
    <definedName name="单价2002">[5]土建工程综合单价表!#REF!</definedName>
    <definedName name="单价2003">[5]土建工程综合单价表!#REF!</definedName>
    <definedName name="单价2004">[5]土建工程综合单价表!#REF!</definedName>
    <definedName name="单价2005">[5]土建工程综合单价表!#REF!</definedName>
    <definedName name="单价20050">[5]土建工程综合单价表!#REF!</definedName>
    <definedName name="单价2006">[5]土建工程综合单价表!#REF!</definedName>
    <definedName name="单价2007">[5]土建工程综合单价表!#REF!</definedName>
    <definedName name="单价2008">[5]土建工程综合单价表!#REF!</definedName>
    <definedName name="单价2009">[5]土建工程综合单价表!#REF!</definedName>
    <definedName name="单价201">[5]土建工程综合单价表!#REF!</definedName>
    <definedName name="单价2010">[5]土建工程综合单价表!#REF!</definedName>
    <definedName name="单价2011">[5]土建工程综合单价表!#REF!</definedName>
    <definedName name="单价2012">[5]土建工程综合单价表!#REF!</definedName>
    <definedName name="单价2013">[5]土建工程综合单价表!#REF!</definedName>
    <definedName name="单价2014">[5]土建工程综合单价表!#REF!</definedName>
    <definedName name="单价2015">[5]土建工程综合单价表!#REF!</definedName>
    <definedName name="单价2016">[5]土建工程综合单价表!#REF!</definedName>
    <definedName name="单价2017">[5]土建工程综合单价表!#REF!</definedName>
    <definedName name="单价2018">[5]土建工程综合单价表!#REF!</definedName>
    <definedName name="单价2019">[5]土建工程综合单价表!#REF!</definedName>
    <definedName name="单价202">[5]土建工程综合单价表!#REF!</definedName>
    <definedName name="单价2020">[5]土建工程综合单价表!#REF!</definedName>
    <definedName name="单价2021">[5]土建工程综合单价表!#REF!</definedName>
    <definedName name="单价2022">[5]土建工程综合单价表!#REF!</definedName>
    <definedName name="单价2023">[5]土建工程综合单价表!#REF!</definedName>
    <definedName name="单价2024">[5]土建工程综合单价表!#REF!</definedName>
    <definedName name="单价2025">[5]土建工程综合单价表!#REF!</definedName>
    <definedName name="单价2026">[5]土建工程综合单价表!#REF!</definedName>
    <definedName name="单价2027">[5]土建工程综合单价表!#REF!</definedName>
    <definedName name="单价2028">[5]土建工程综合单价表!#REF!</definedName>
    <definedName name="单价2029">[5]土建工程综合单价表!#REF!</definedName>
    <definedName name="单价203">[5]土建工程综合单价表!#REF!</definedName>
    <definedName name="单价2030">[5]土建工程综合单价表!#REF!</definedName>
    <definedName name="单价2031">[5]土建工程综合单价表!#REF!</definedName>
    <definedName name="单价2032">[5]土建工程综合单价表!#REF!</definedName>
    <definedName name="单价2033">[5]土建工程综合单价表!#REF!</definedName>
    <definedName name="单价2034">[5]土建工程综合单价表!#REF!</definedName>
    <definedName name="单价2035">[5]土建工程综合单价表!#REF!</definedName>
    <definedName name="单价2036">[5]土建工程综合单价表!#REF!</definedName>
    <definedName name="单价2037">[5]土建工程综合单价表!#REF!</definedName>
    <definedName name="单价2038">[5]土建工程综合单价表!#REF!</definedName>
    <definedName name="单价2039">[5]土建工程综合单价表!#REF!</definedName>
    <definedName name="单价204">[5]土建工程综合单价表!#REF!</definedName>
    <definedName name="单价2040">[5]土建工程综合单价表!#REF!</definedName>
    <definedName name="单价2041">[5]土建工程综合单价表!#REF!</definedName>
    <definedName name="单价205">[5]土建工程综合单价表!#REF!</definedName>
    <definedName name="单价2050">[5]土建工程综合单价表!#REF!</definedName>
    <definedName name="单价206">[5]土建工程综合单价表!#REF!</definedName>
    <definedName name="单价207">[5]土建工程综合单价表!#REF!</definedName>
    <definedName name="单价208">[5]土建工程综合单价表!#REF!</definedName>
    <definedName name="单价209">[5]土建工程综合单价表!#REF!</definedName>
    <definedName name="单价210">[5]土建工程综合单价表!#REF!</definedName>
    <definedName name="单价211">[5]土建工程综合单价表!#REF!</definedName>
    <definedName name="单价212">[5]土建工程综合单价表!#REF!</definedName>
    <definedName name="单价213">[5]土建工程综合单价表!#REF!</definedName>
    <definedName name="单价214">[5]土建工程综合单价表!#REF!</definedName>
    <definedName name="单价215">[5]土建工程综合单价表!#REF!</definedName>
    <definedName name="单价216">[5]土建工程综合单价表!#REF!</definedName>
    <definedName name="单价217">[5]土建工程综合单价表!#REF!</definedName>
    <definedName name="单价2171">[5]土建工程综合单价表!#REF!</definedName>
    <definedName name="单价218">[5]土建工程综合单价表!#REF!</definedName>
    <definedName name="单价219">[5]土建工程综合单价表!#REF!</definedName>
    <definedName name="单价220">[5]土建工程综合单价表!#REF!</definedName>
    <definedName name="单价221">[5]土建工程综合单价表!#REF!</definedName>
    <definedName name="单价222">[5]土建工程综合单价表!#REF!</definedName>
    <definedName name="单价223">[5]土建工程综合单价表!#REF!</definedName>
    <definedName name="单价224">[5]土建工程综合单价表!#REF!</definedName>
    <definedName name="单价225">[5]土建工程综合单价表!#REF!</definedName>
    <definedName name="单价226">[5]土建工程综合单价表!#REF!</definedName>
    <definedName name="单价227">[5]土建工程综合单价表!#REF!</definedName>
    <definedName name="单价228">[5]土建工程综合单价表!#REF!</definedName>
    <definedName name="单价229">[5]土建工程综合单价表!#REF!</definedName>
    <definedName name="单价230">[5]土建工程综合单价表!#REF!</definedName>
    <definedName name="单价231">[5]土建工程综合单价表!#REF!</definedName>
    <definedName name="单价234">[5]土建工程综合单价表!#REF!</definedName>
    <definedName name="单价235">[5]土建工程综合单价表!#REF!</definedName>
    <definedName name="单价236">[5]土建工程综合单价表!#REF!</definedName>
    <definedName name="单价237">[5]土建工程综合单价表!#REF!</definedName>
    <definedName name="单价238">[5]土建工程综合单价表!#REF!</definedName>
    <definedName name="单价239">[5]土建工程综合单价表!#REF!</definedName>
    <definedName name="单价2391">[5]土建工程综合单价表!#REF!</definedName>
    <definedName name="单价240">[5]土建工程综合单价表!#REF!</definedName>
    <definedName name="单价241">[5]土建工程综合单价表!#REF!</definedName>
    <definedName name="单价242">[5]土建工程综合单价表!#REF!</definedName>
    <definedName name="单价243">[5]土建工程综合单价表!#REF!</definedName>
    <definedName name="单价244">[5]土建工程综合单价表!#REF!</definedName>
    <definedName name="单价245">[5]土建工程综合单价表!#REF!</definedName>
    <definedName name="单价246">[5]土建工程综合单价表!#REF!</definedName>
    <definedName name="单价247">[5]土建工程综合单价表!#REF!</definedName>
    <definedName name="单价248">[5]土建工程综合单价表!#REF!</definedName>
    <definedName name="单价249">[5]土建工程综合单价表!#REF!</definedName>
    <definedName name="单价250">[5]土建工程综合单价表!#REF!</definedName>
    <definedName name="单价251">[5]土建工程综合单价表!#REF!</definedName>
    <definedName name="单价254">[5]土建工程综合单价表!#REF!</definedName>
    <definedName name="单价255">[5]土建工程综合单价表!#REF!</definedName>
    <definedName name="单价256">[5]土建工程综合单价表!#REF!</definedName>
    <definedName name="单价257">[5]土建工程综合单价表!#REF!</definedName>
    <definedName name="单价258">[5]土建工程综合单价表!#REF!</definedName>
    <definedName name="单价259">[5]土建工程综合单价表!#REF!</definedName>
    <definedName name="单价281">[5]土建工程综合单价表!#REF!</definedName>
    <definedName name="单价282">[5]土建工程综合单价表!#REF!</definedName>
    <definedName name="单价283">[5]土建工程综合单价表!#REF!</definedName>
    <definedName name="单价284">[5]土建工程综合单价表!#REF!</definedName>
    <definedName name="单价285">[5]土建工程综合单价表!#REF!</definedName>
    <definedName name="单价286">[5]土建工程综合单价表!#REF!</definedName>
    <definedName name="单价287">[5]土建工程综合单价表!#REF!</definedName>
    <definedName name="单价301">[5]土建工程综合单价表!#REF!</definedName>
    <definedName name="单价302">[5]土建工程综合单价表!#REF!</definedName>
    <definedName name="单价303">[5]土建工程综合单价表!#REF!</definedName>
    <definedName name="单价304">[5]土建工程综合单价表!#REF!</definedName>
    <definedName name="单价305">[5]土建工程综合单价表!#REF!</definedName>
    <definedName name="单价306">[5]土建工程综合单价表!#REF!</definedName>
    <definedName name="单价307">[5]土建工程综合单价表!#REF!</definedName>
    <definedName name="单价308">[5]土建工程综合单价表!#REF!</definedName>
    <definedName name="单价309">[5]土建工程综合单价表!#REF!</definedName>
    <definedName name="单价310">[5]土建工程综合单价表!#REF!</definedName>
    <definedName name="单价311">[5]土建工程综合单价表!#REF!</definedName>
    <definedName name="单价312">[5]土建工程综合单价表!#REF!</definedName>
    <definedName name="单价313">[5]土建工程综合单价表!#REF!</definedName>
    <definedName name="单价314">[5]土建工程综合单价表!#REF!</definedName>
    <definedName name="单价315">[5]土建工程综合单价表!#REF!</definedName>
    <definedName name="单价401">[5]土建工程综合单价表!#REF!</definedName>
    <definedName name="单价501">[5]土建工程综合单价表!#REF!</definedName>
    <definedName name="单价502">[5]土建工程综合单价表!#REF!</definedName>
    <definedName name="单价503">[5]土建工程综合单价表!#REF!</definedName>
    <definedName name="单价504">[5]土建工程综合单价表!#REF!</definedName>
    <definedName name="单价505">[5]土建工程综合单价表!#REF!</definedName>
    <definedName name="单价506">[5]土建工程综合单价表!#REF!</definedName>
    <definedName name="单价507">[5]土建工程综合单价表!#REF!</definedName>
    <definedName name="单价508">[5]土建工程综合单价表!#REF!</definedName>
    <definedName name="单价509">[5]土建工程综合单价表!#REF!</definedName>
    <definedName name="单价510">[5]土建工程综合单价表!#REF!</definedName>
    <definedName name="单价511">[5]土建工程综合单价表!#REF!</definedName>
    <definedName name="单价601">[5]土建工程综合单价表!#REF!</definedName>
    <definedName name="单价602">[5]土建工程综合单价表!#REF!</definedName>
    <definedName name="单价603">[5]土建工程综合单价表!#REF!</definedName>
    <definedName name="单价606">[5]土建工程综合单价表!#REF!</definedName>
    <definedName name="单价607">[5]土建工程综合单价表!#REF!</definedName>
    <definedName name="单价608">[5]土建工程综合单价表!#REF!</definedName>
    <definedName name="单价609">[5]土建工程综合单价表!#REF!</definedName>
    <definedName name="单价610">[5]土建工程综合单价表!#REF!</definedName>
    <definedName name="单价611">[5]土建工程综合单价表!#REF!</definedName>
    <definedName name="单价612">[5]土建工程综合单价表!#REF!</definedName>
    <definedName name="单价613">[5]土建工程综合单价表!#REF!</definedName>
    <definedName name="单价614">[5]土建工程综合单价表!#REF!</definedName>
    <definedName name="单价615">[5]土建工程综合单价表!#REF!</definedName>
    <definedName name="单价616">[5]土建工程综合单价表!#REF!</definedName>
    <definedName name="单价621">[5]土建工程综合单价表!#REF!</definedName>
    <definedName name="单价622">[5]土建工程综合单价表!#REF!</definedName>
    <definedName name="单价623">[5]土建工程综合单价表!#REF!</definedName>
    <definedName name="单价631">[5]土建工程综合单价表!#REF!</definedName>
    <definedName name="单价632">[5]土建工程综合单价表!#REF!</definedName>
    <definedName name="单价633">[5]土建工程综合单价表!#REF!</definedName>
    <definedName name="单价634">[5]土建工程综合单价表!#REF!</definedName>
    <definedName name="单价635">[5]土建工程综合单价表!#REF!</definedName>
    <definedName name="单价636">[5]土建工程综合单价表!#REF!</definedName>
    <definedName name="单价637">[5]土建工程综合单价表!#REF!</definedName>
    <definedName name="单价638">[5]土建工程综合单价表!#REF!</definedName>
    <definedName name="单价639">[5]土建工程综合单价表!#REF!</definedName>
    <definedName name="单价645">[5]土建工程综合单价表!#REF!</definedName>
    <definedName name="单价646">[5]土建工程综合单价表!#REF!</definedName>
    <definedName name="单价647">[5]土建工程综合单价表!#REF!</definedName>
    <definedName name="单价648">[5]土建工程综合单价表!#REF!</definedName>
    <definedName name="单价649">[5]土建工程综合单价表!#REF!</definedName>
    <definedName name="单价661">[5]土建工程综合单价表!#REF!</definedName>
    <definedName name="单价662">[5]土建工程综合单价表!#REF!</definedName>
    <definedName name="单价663">[5]土建工程综合单价表!#REF!</definedName>
    <definedName name="单价664">[5]土建工程综合单价表!#REF!</definedName>
    <definedName name="单价665">[5]土建工程综合单价表!#REF!</definedName>
    <definedName name="单价666">[5]土建工程综合单价表!#REF!</definedName>
    <definedName name="单价701">[5]土建工程综合单价表!#REF!</definedName>
    <definedName name="单价703">[5]土建工程综合单价表!#REF!</definedName>
    <definedName name="单价704">[5]土建工程综合单价表!#REF!</definedName>
    <definedName name="单价705">[5]土建工程综合单价表!#REF!</definedName>
    <definedName name="单价706">[5]土建工程综合单价表!#REF!</definedName>
    <definedName name="单价711">[5]土建工程综合单价表!#REF!</definedName>
    <definedName name="单价716">[5]土建工程综合单价表!#REF!</definedName>
    <definedName name="单价721">[5]土建工程综合单价表!#REF!</definedName>
    <definedName name="单价722">[5]土建工程综合单价表!#REF!</definedName>
    <definedName name="单价723">[5]土建工程综合单价表!#REF!</definedName>
    <definedName name="单价724">[5]土建工程综合单价表!#REF!</definedName>
    <definedName name="单价725">[5]土建工程综合单价表!#REF!</definedName>
    <definedName name="单价726">[5]土建工程综合单价表!#REF!</definedName>
    <definedName name="单价727">[5]土建工程综合单价表!#REF!</definedName>
    <definedName name="单价728">[5]土建工程综合单价表!#REF!</definedName>
    <definedName name="单价741">[5]土建工程综合单价表!#REF!</definedName>
    <definedName name="单价742">[5]土建工程综合单价表!#REF!</definedName>
    <definedName name="单价743">[5]土建工程综合单价表!#REF!</definedName>
    <definedName name="单价744">[5]土建工程综合单价表!#REF!</definedName>
    <definedName name="单价745">[5]土建工程综合单价表!#REF!</definedName>
    <definedName name="单价801">[5]土建工程综合单价表!#REF!</definedName>
    <definedName name="单价802">[5]土建工程综合单价表!#REF!</definedName>
    <definedName name="单价803">[5]土建工程综合单价表!#REF!</definedName>
    <definedName name="单价804">[5]土建工程综合单价表!#REF!</definedName>
    <definedName name="单价805">[5]土建工程综合单价表!#REF!</definedName>
    <definedName name="单价806">[5]土建工程综合单价表!#REF!</definedName>
    <definedName name="单价821">[5]土建工程综合单价表!#REF!</definedName>
    <definedName name="单价822">[5]土建工程综合单价表!#REF!</definedName>
    <definedName name="单价823">[5]土建工程综合单价表!#REF!</definedName>
    <definedName name="单价824">[5]土建工程综合单价表!#REF!</definedName>
    <definedName name="单价825">[5]土建工程综合单价表!#REF!</definedName>
    <definedName name="单价826">[5]土建工程综合单价表!#REF!</definedName>
    <definedName name="单价827">[5]土建工程综合单价表!#REF!</definedName>
    <definedName name="单价828">[5]土建工程综合单价表!#REF!</definedName>
    <definedName name="单价829">[5]土建工程综合单价表!#REF!</definedName>
    <definedName name="钢12">[6]施工参考单价报价表!#REF!</definedName>
    <definedName name="钢3">[6]施工参考单价报价表!#REF!</definedName>
    <definedName name="管桩">[3]管桩主材表!$C$4:$C$10</definedName>
    <definedName name="静压桩">[7]管桩主材表!$C$4:$C$7</definedName>
    <definedName name="矩柱模">[6]施工参考单价报价表!#REF!</definedName>
    <definedName name="聚氨酯">[6]施工参考单价报价表!#REF!</definedName>
    <definedName name="抗拔桩">[7]管桩主材表!$C$8:$C$10</definedName>
    <definedName name="梁模">[6]施工参考单价报价表!#REF!</definedName>
    <definedName name="零星模">[6]施工参考单价报价表!#REF!</definedName>
    <definedName name="墙200模">[6]施工参考单价报价表!#REF!</definedName>
    <definedName name="墙500模">[6]施工参考单价报价表!#REF!</definedName>
    <definedName name="人">[5]土建工程综合单价表!#REF!</definedName>
    <definedName name="人工挖土">[6]其它工作项目报价清单!#REF!</definedName>
    <definedName name="石材">#REF!</definedName>
    <definedName name="天沟">[6]施工参考单价报价表!#REF!</definedName>
    <definedName name="砼10">[6]甲指乙供材料报价表!#REF!</definedName>
    <definedName name="砼15">[6]甲指乙供材料报价表!#REF!</definedName>
    <definedName name="砼20">[6]甲指乙供材料报价表!#REF!</definedName>
    <definedName name="砼25">[6]甲指乙供材料报价表!#REF!</definedName>
    <definedName name="砼30">[6]甲指乙供材料报价表!#REF!</definedName>
    <definedName name="砼35">[6]甲指乙供材料报价表!#REF!</definedName>
    <definedName name="砼40">[6]甲指乙供材料报价表!#REF!</definedName>
    <definedName name="砼45">[6]甲指乙供材料报价表!#REF!</definedName>
    <definedName name="砼50">[6]甲指乙供材料报价表!#REF!</definedName>
    <definedName name="砼55">[6]甲指乙供材料报价表!#REF!</definedName>
    <definedName name="砼浇">[6]施工参考单价报价表!#REF!</definedName>
    <definedName name="土建10001">[5]土建工程综合单价表!#REF!</definedName>
    <definedName name="土建10002">[5]土建工程综合单价表!#REF!</definedName>
    <definedName name="土建10003">[5]土建工程综合单价表!#REF!</definedName>
    <definedName name="土建10004">[5]土建工程综合单价表!#REF!</definedName>
    <definedName name="土建10005">[5]土建工程综合单价表!#REF!</definedName>
    <definedName name="土建10006">[5]土建工程综合单价表!#REF!</definedName>
    <definedName name="土建10007">[5]土建工程综合单价表!#REF!</definedName>
    <definedName name="土建10008">[5]土建工程综合单价表!#REF!</definedName>
    <definedName name="土建10009">[5]土建工程综合单价表!#REF!</definedName>
    <definedName name="土建10010">[5]土建工程综合单价表!#REF!</definedName>
    <definedName name="土建10011">[5]土建工程综合单价表!#REF!</definedName>
    <definedName name="土建2046.">[5]土建工程综合单价组价明细表!#REF!</definedName>
    <definedName name="土建21001">[5]土建工程综合单价表!#REF!</definedName>
    <definedName name="土建21002">[5]土建工程综合单价表!#REF!</definedName>
    <definedName name="土建21003">[5]土建工程综合单价表!#REF!</definedName>
    <definedName name="土建21004">[5]土建工程综合单价表!#REF!</definedName>
    <definedName name="土建21005">[5]土建工程综合单价表!#REF!</definedName>
    <definedName name="土建21006">[5]土建工程综合单价表!#REF!</definedName>
    <definedName name="土建21007">[5]土建工程综合单价表!#REF!</definedName>
    <definedName name="土建21008">[5]土建工程综合单价表!#REF!</definedName>
    <definedName name="土建21009">[5]土建工程综合单价表!#REF!</definedName>
    <definedName name="土建21010">[5]土建工程综合单价表!#REF!</definedName>
    <definedName name="土建21011">[5]土建工程综合单价表!#REF!</definedName>
    <definedName name="土建21012">[5]土建工程综合单价表!#REF!</definedName>
    <definedName name="土建21013">[5]土建工程综合单价表!#REF!</definedName>
    <definedName name="土建21014">[5]土建工程综合单价表!#REF!</definedName>
    <definedName name="土建21015">[5]土建工程综合单价表!#REF!</definedName>
    <definedName name="土建21016">[5]土建工程综合单价表!#REF!</definedName>
    <definedName name="土建21017">[5]土建工程综合单价表!#REF!</definedName>
    <definedName name="土建21018">[5]土建工程综合单价表!#REF!</definedName>
    <definedName name="土建21019">[5]土建工程综合单价表!#REF!</definedName>
    <definedName name="土建21020">[5]土建工程综合单价表!#REF!</definedName>
    <definedName name="土建21021">[5]土建工程综合单价表!#REF!</definedName>
    <definedName name="土建21022">[5]土建工程综合单价表!#REF!</definedName>
    <definedName name="土建21023">[5]土建工程综合单价表!#REF!</definedName>
    <definedName name="土建21024">[5]土建工程综合单价表!#REF!</definedName>
    <definedName name="土建21025">[5]土建工程综合单价表!#REF!</definedName>
    <definedName name="土建21026">[5]土建工程综合单价表!#REF!</definedName>
    <definedName name="土建21027">[5]土建工程综合单价表!#REF!</definedName>
    <definedName name="土建21028">[5]土建工程综合单价表!#REF!</definedName>
    <definedName name="土建21029">[5]土建工程综合单价表!#REF!</definedName>
    <definedName name="土建21030">[5]土建工程综合单价表!#REF!</definedName>
    <definedName name="土建21031">[5]土建工程综合单价表!#REF!</definedName>
    <definedName name="土建21032">[5]土建工程综合单价表!#REF!</definedName>
    <definedName name="土建21033">[5]土建工程综合单价表!#REF!</definedName>
    <definedName name="土建21034">[5]土建工程综合单价表!#REF!</definedName>
    <definedName name="土建21035">[5]土建工程综合单价表!#REF!</definedName>
    <definedName name="土建21036">[5]土建工程综合单价表!#REF!</definedName>
    <definedName name="土建21037">[5]土建工程综合单价表!#REF!</definedName>
    <definedName name="土建21038">[5]土建工程综合单价表!#REF!</definedName>
    <definedName name="土建21039">[5]土建工程综合单价表!#REF!</definedName>
    <definedName name="土建21040">[5]土建工程综合单价表!#REF!</definedName>
    <definedName name="土建21041">[5]土建工程综合单价表!#REF!</definedName>
    <definedName name="土建21042">[5]土建工程综合单价表!#REF!</definedName>
    <definedName name="土建21043">[5]土建工程综合单价表!#REF!</definedName>
    <definedName name="土建21044">[5]土建工程综合单价表!#REF!</definedName>
    <definedName name="土建21045">[5]土建工程综合单价表!#REF!</definedName>
    <definedName name="土建21046">[5]土建工程综合单价表!#REF!</definedName>
    <definedName name="土建21047">[5]土建工程综合单价表!#REF!</definedName>
    <definedName name="土建21048">[5]土建工程综合单价表!#REF!</definedName>
    <definedName name="土建21049">[5]土建工程综合单价表!#REF!</definedName>
    <definedName name="土建21050">[5]土建工程综合单价表!#REF!</definedName>
    <definedName name="土建21051">[5]土建工程综合单价表!#REF!</definedName>
    <definedName name="土建21052">[5]土建工程综合单价表!#REF!</definedName>
    <definedName name="土建21053">[5]土建工程综合单价表!#REF!</definedName>
    <definedName name="土建21054">[5]土建工程综合单价表!#REF!</definedName>
    <definedName name="土建21055">[5]土建工程综合单价表!#REF!</definedName>
    <definedName name="土建21056">[5]土建工程综合单价表!#REF!</definedName>
    <definedName name="土建21057">[5]土建工程综合单价表!#REF!</definedName>
    <definedName name="土建21058">[5]土建工程综合单价表!#REF!</definedName>
    <definedName name="土建21059">[5]土建工程综合单价表!#REF!</definedName>
    <definedName name="土建21060">[5]土建工程综合单价表!#REF!</definedName>
    <definedName name="土建21061">[5]土建工程综合单价表!#REF!</definedName>
    <definedName name="土建21062">[5]土建工程综合单价表!#REF!</definedName>
    <definedName name="土建21063">[5]土建工程综合单价表!#REF!</definedName>
    <definedName name="土建21064">[5]土建工程综合单价表!#REF!</definedName>
    <definedName name="土建21065">[5]土建工程综合单价表!#REF!</definedName>
    <definedName name="土建21066">[5]土建工程综合单价表!#REF!</definedName>
    <definedName name="土建21067">[5]土建工程综合单价表!#REF!</definedName>
    <definedName name="土建21068">[5]土建工程综合单价表!#REF!</definedName>
    <definedName name="土建21069">[5]土建工程综合单价表!#REF!</definedName>
    <definedName name="土建21070">[5]土建工程综合单价表!#REF!</definedName>
    <definedName name="土建21071">[5]土建工程综合单价表!#REF!</definedName>
    <definedName name="土建21072">[5]土建工程综合单价表!#REF!</definedName>
    <definedName name="土建21073">[5]土建工程综合单价表!#REF!</definedName>
    <definedName name="土建21074">[5]土建工程综合单价表!#REF!</definedName>
    <definedName name="土建21075">[5]土建工程综合单价表!#REF!</definedName>
    <definedName name="土建21076">[5]土建工程综合单价表!#REF!</definedName>
    <definedName name="土建21077">[5]土建工程综合单价表!#REF!</definedName>
    <definedName name="土建21078">[5]土建工程综合单价表!#REF!</definedName>
    <definedName name="土建21079">[5]土建工程综合单价表!#REF!</definedName>
    <definedName name="土建21080">[5]土建工程综合单价表!#REF!</definedName>
    <definedName name="土建21081">[5]土建工程综合单价表!#REF!</definedName>
    <definedName name="土建21082">[5]土建工程综合单价表!#REF!</definedName>
    <definedName name="土建21083">[5]土建工程综合单价表!#REF!</definedName>
    <definedName name="土建21084">[5]土建工程综合单价表!#REF!</definedName>
    <definedName name="土建21085">[5]土建工程综合单价表!#REF!</definedName>
    <definedName name="土建21086">[5]土建工程综合单价表!#REF!</definedName>
    <definedName name="土建21087">[5]土建工程综合单价表!#REF!</definedName>
    <definedName name="土建21088">[5]土建工程综合单价表!#REF!</definedName>
    <definedName name="土建21089">[5]土建工程综合单价表!#REF!</definedName>
    <definedName name="土建21090">[5]土建工程综合单价表!#REF!</definedName>
    <definedName name="土建21091">[5]土建工程综合单价表!#REF!</definedName>
    <definedName name="土建21092">[5]土建工程综合单价表!#REF!</definedName>
    <definedName name="土建21093">[5]土建工程综合单价表!#REF!</definedName>
    <definedName name="土建21094">[5]土建工程综合单价表!#REF!</definedName>
    <definedName name="土建21095">[5]土建工程综合单价表!#REF!</definedName>
    <definedName name="土建21096">[5]土建工程综合单价表!#REF!</definedName>
    <definedName name="土建21097">[5]土建工程综合单价表!#REF!</definedName>
    <definedName name="土建21098">[5]土建工程综合单价表!#REF!</definedName>
    <definedName name="土建21099">[5]土建工程综合单价表!#REF!</definedName>
    <definedName name="土建21100">[5]土建工程综合单价表!#REF!</definedName>
    <definedName name="土建21101">[5]土建工程综合单价组价明细表!#REF!</definedName>
    <definedName name="土建21101.">[5]土建工程综合单价组价明细表!#REF!</definedName>
    <definedName name="土建22001">[5]土建工程综合单价表!#REF!</definedName>
    <definedName name="土建22002">[5]土建工程综合单价表!#REF!</definedName>
    <definedName name="土建22003">[5]土建工程综合单价表!#REF!</definedName>
    <definedName name="土建22004">[5]土建工程综合单价表!#REF!</definedName>
    <definedName name="土建22005">[5]土建工程综合单价表!#REF!</definedName>
    <definedName name="土建22006">[5]土建工程综合单价表!#REF!</definedName>
    <definedName name="土建22007">[5]土建工程综合单价表!#REF!</definedName>
    <definedName name="土建22008">[5]土建工程综合单价表!#REF!</definedName>
    <definedName name="土建22009">[5]土建工程综合单价表!#REF!</definedName>
    <definedName name="土建22010">[5]土建工程综合单价表!#REF!</definedName>
    <definedName name="土建23001">[5]土建工程综合单价表!#REF!</definedName>
    <definedName name="土建23002">[5]土建工程综合单价表!#REF!</definedName>
    <definedName name="土建23003">[5]土建工程综合单价表!#REF!</definedName>
    <definedName name="土建23004">[5]土建工程综合单价表!#REF!</definedName>
    <definedName name="土建23005">[5]土建工程综合单价表!#REF!</definedName>
    <definedName name="土建23006">[5]土建工程综合单价表!#REF!</definedName>
    <definedName name="土建23007">[5]土建工程综合单价表!#REF!</definedName>
    <definedName name="土建23008">[5]土建工程综合单价表!#REF!</definedName>
    <definedName name="土建23009">[5]土建工程综合单价表!#REF!</definedName>
    <definedName name="土建23010">[5]土建工程综合单价表!#REF!</definedName>
    <definedName name="土建23011">[5]土建工程综合单价表!#REF!</definedName>
    <definedName name="土建23012">[5]土建工程综合单价表!#REF!</definedName>
    <definedName name="土建23013">[5]土建工程综合单价表!#REF!</definedName>
    <definedName name="土建23014">[5]土建工程综合单价表!#REF!</definedName>
    <definedName name="土建23015">[5]土建工程综合单价表!#REF!</definedName>
    <definedName name="土建23016">[5]土建工程综合单价表!#REF!</definedName>
    <definedName name="土建23017">[5]土建工程综合单价表!#REF!</definedName>
    <definedName name="土建23018">[5]土建工程综合单价表!#REF!</definedName>
    <definedName name="土建23019">[5]土建工程综合单价表!#REF!</definedName>
    <definedName name="土建23020">[5]土建工程综合单价表!#REF!</definedName>
    <definedName name="土建23021">[5]土建工程综合单价表!#REF!</definedName>
    <definedName name="土建23022">[5]土建工程综合单价表!#REF!</definedName>
    <definedName name="土建23023">[5]土建工程综合单价表!#REF!</definedName>
    <definedName name="土建23024">[5]土建工程综合单价表!#REF!</definedName>
    <definedName name="土建23025">[5]土建工程综合单价表!#REF!</definedName>
    <definedName name="土建23026">[5]土建工程综合单价表!#REF!</definedName>
    <definedName name="土建23027">[5]土建工程综合单价表!#REF!</definedName>
    <definedName name="土建23028">[5]土建工程综合单价表!#REF!</definedName>
    <definedName name="土建23029">[5]土建工程综合单价表!#REF!</definedName>
    <definedName name="土建23030">[5]土建工程综合单价表!#REF!</definedName>
    <definedName name="土建23031">[5]土建工程综合单价表!#REF!</definedName>
    <definedName name="土建23032">[5]土建工程综合单价表!#REF!</definedName>
    <definedName name="土建23033">[5]土建工程综合单价表!#REF!</definedName>
    <definedName name="土建23034">[5]土建工程综合单价表!#REF!</definedName>
    <definedName name="土建23035">[5]土建工程综合单价表!#REF!</definedName>
    <definedName name="土建23036">[5]土建工程综合单价表!#REF!</definedName>
    <definedName name="土建23037">[5]土建工程综合单价表!#REF!</definedName>
    <definedName name="土建23038">[5]土建工程综合单价表!#REF!</definedName>
    <definedName name="土建23039">[5]土建工程综合单价表!#REF!</definedName>
    <definedName name="土建23040">[5]土建工程综合单价表!#REF!</definedName>
    <definedName name="土建23041">[5]土建工程综合单价表!#REF!</definedName>
    <definedName name="土建23042">[5]土建工程综合单价表!#REF!</definedName>
    <definedName name="土建23043">[5]土建工程综合单价组价明细表!#REF!</definedName>
    <definedName name="土建23043.">[5]土建工程综合单价表!#REF!</definedName>
    <definedName name="土建23043。">[5]土建工程综合单价组价明细表!#REF!</definedName>
    <definedName name="土建23044">[5]土建工程综合单价组价明细表!#REF!</definedName>
    <definedName name="土建23044.">[5]土建工程综合单价表!#REF!</definedName>
    <definedName name="土建23045">[5]土建工程综合单价组价明细表!#REF!</definedName>
    <definedName name="土建23045.">[5]土建工程综合单价表!#REF!</definedName>
    <definedName name="土建23046">[5]土建工程综合单价组价明细表!#REF!</definedName>
    <definedName name="土建23046.">[5]土建工程综合单价表!#REF!</definedName>
    <definedName name="土建23047">[5]土建工程综合单价组价明细表!#REF!</definedName>
    <definedName name="土建23047.">[5]土建工程综合单价表!#REF!</definedName>
    <definedName name="土建23048">[5]土建工程综合单价组价明细表!#REF!</definedName>
    <definedName name="土建23048.">[5]土建工程综合单价表!#REF!</definedName>
    <definedName name="土建23049">[5]土建工程综合单价组价明细表!#REF!</definedName>
    <definedName name="土建23049.">[5]土建工程综合单价表!#REF!</definedName>
    <definedName name="土建23050">[5]土建工程综合单价组价明细表!#REF!</definedName>
    <definedName name="土建23050.">[5]土建工程综合单价表!#REF!</definedName>
    <definedName name="土建23051">[5]土建工程综合单价组价明细表!#REF!</definedName>
    <definedName name="土建23051.">[5]土建工程综合单价表!#REF!</definedName>
    <definedName name="土建23052">[5]土建工程综合单价组价明细表!#REF!</definedName>
    <definedName name="土建23052.">[5]土建工程综合单价表!#REF!</definedName>
    <definedName name="土建30001">[5]土建工程综合单价表!#REF!</definedName>
    <definedName name="土建30002">[5]土建工程综合单价表!#REF!</definedName>
    <definedName name="土建30003">[5]土建工程综合单价表!#REF!</definedName>
    <definedName name="土建30004">[5]土建工程综合单价表!#REF!</definedName>
    <definedName name="土建30005">[5]土建工程综合单价表!#REF!</definedName>
    <definedName name="土建30006">[5]土建工程综合单价表!#REF!</definedName>
    <definedName name="土建30007">[5]土建工程综合单价表!#REF!</definedName>
    <definedName name="土建30008">[5]土建工程综合单价表!#REF!</definedName>
    <definedName name="土建30009">[5]土建工程综合单价表!#REF!</definedName>
    <definedName name="土建30010">[5]土建工程综合单价表!#REF!</definedName>
    <definedName name="土建30011">[5]土建工程综合单价表!#REF!</definedName>
    <definedName name="土建30012">[5]土建工程综合单价表!#REF!</definedName>
    <definedName name="土建30013">[5]土建工程综合单价表!#REF!</definedName>
    <definedName name="土建30014">[5]土建工程综合单价表!#REF!</definedName>
    <definedName name="土建30015">[5]土建工程综合单价表!#REF!</definedName>
    <definedName name="土建30016">[5]土建工程综合单价表!#REF!</definedName>
    <definedName name="土建30017">[5]土建工程综合单价表!#REF!</definedName>
    <definedName name="土建30018">[5]土建工程综合单价表!#REF!</definedName>
    <definedName name="土建30019">[5]土建工程综合单价表!#REF!</definedName>
    <definedName name="土建30020">[5]土建工程综合单价表!#REF!</definedName>
    <definedName name="土建30021">[5]土建工程综合单价表!#REF!</definedName>
    <definedName name="土建30022">[5]土建工程综合单价表!#REF!</definedName>
    <definedName name="土建30023">[5]土建工程综合单价表!#REF!</definedName>
    <definedName name="土建30024">[5]土建工程综合单价表!#REF!</definedName>
    <definedName name="土建30025">[5]土建工程综合单价表!#REF!</definedName>
    <definedName name="土建30026">[5]土建工程综合单价表!#REF!</definedName>
    <definedName name="土建30027">[5]土建工程综合单价表!#REF!</definedName>
    <definedName name="土建30028">[5]土建工程综合单价表!#REF!</definedName>
    <definedName name="土建30029">[5]土建工程综合单价表!#REF!</definedName>
    <definedName name="土建40001">[5]土建工程综合单价表!#REF!</definedName>
    <definedName name="土建50001">[5]土建工程综合单价表!#REF!</definedName>
    <definedName name="土建50002">[5]土建工程综合单价表!#REF!</definedName>
    <definedName name="土建50003">[5]土建工程综合单价表!#REF!</definedName>
    <definedName name="土建50004">[5]土建工程综合单价表!#REF!</definedName>
    <definedName name="土建50005">[5]土建工程综合单价表!#REF!</definedName>
    <definedName name="土建50006">[5]土建工程综合单价表!#REF!</definedName>
    <definedName name="土建50007">[5]土建工程综合单价表!#REF!</definedName>
    <definedName name="土建50008">[5]土建工程综合单价表!#REF!</definedName>
    <definedName name="土建50009">[5]土建工程综合单价表!#REF!</definedName>
    <definedName name="土建50010">[5]土建工程综合单价表!#REF!</definedName>
    <definedName name="土建50010.">[5]土建工程综合单价表!#REF!</definedName>
    <definedName name="土建50011">[5]土建工程综合单价表!#REF!</definedName>
    <definedName name="土建50012">[5]土建工程综合单价表!#REF!</definedName>
    <definedName name="土建50013">[5]土建工程综合单价表!#REF!</definedName>
    <definedName name="土建50014">[5]土建工程综合单价表!#REF!</definedName>
    <definedName name="土建50015">[5]土建工程综合单价表!#REF!</definedName>
    <definedName name="土建50016">[5]土建工程综合单价表!#REF!</definedName>
    <definedName name="土建5010">[5]土建工程综合单价表!#REF!</definedName>
    <definedName name="土建60001">[5]土建工程综合单价表!#REF!</definedName>
    <definedName name="土建60002">[5]土建工程综合单价表!#REF!</definedName>
    <definedName name="土建60003">[5]土建工程综合单价表!#REF!</definedName>
    <definedName name="土建60004">[5]土建工程综合单价表!#REF!</definedName>
    <definedName name="土建60005">[5]土建工程综合单价表!#REF!</definedName>
    <definedName name="土建60006">[5]土建工程综合单价表!#REF!</definedName>
    <definedName name="土建60007">[5]土建工程综合单价表!#REF!</definedName>
    <definedName name="土建60008">[5]土建工程综合单价表!#REF!</definedName>
    <definedName name="土建60009">[5]土建工程综合单价表!#REF!</definedName>
    <definedName name="土建60010">[5]土建工程综合单价表!#REF!</definedName>
    <definedName name="土建60011">[5]土建工程综合单价表!#REF!</definedName>
    <definedName name="土建60012">[5]土建工程综合单价表!#REF!</definedName>
    <definedName name="土建60013">[5]土建工程综合单价表!#REF!</definedName>
    <definedName name="土建60014">[5]土建工程综合单价表!#REF!</definedName>
    <definedName name="土建60015">[5]土建工程综合单价表!#REF!</definedName>
    <definedName name="土建60016">[5]土建工程综合单价表!#REF!</definedName>
    <definedName name="土建60017">[5]土建工程综合单价表!#REF!</definedName>
    <definedName name="土建60018">[5]土建工程综合单价表!#REF!</definedName>
    <definedName name="土建60019">[5]土建工程综合单价表!#REF!</definedName>
    <definedName name="土建60020">[5]土建工程综合单价表!#REF!</definedName>
    <definedName name="土建60021">[5]土建工程综合单价表!#REF!</definedName>
    <definedName name="土建60022">[5]土建工程综合单价表!#REF!</definedName>
    <definedName name="土建60023">[5]土建工程综合单价表!#REF!</definedName>
    <definedName name="土建60024">[5]土建工程综合单价表!#REF!</definedName>
    <definedName name="土建60025">[5]土建工程综合单价表!#REF!</definedName>
    <definedName name="土建60026">[5]土建工程综合单价表!#REF!</definedName>
    <definedName name="土建60027">[5]土建工程综合单价表!#REF!</definedName>
    <definedName name="土建60028">[5]土建工程综合单价表!#REF!</definedName>
    <definedName name="土建60029">[5]土建工程综合单价表!#REF!</definedName>
    <definedName name="土建60030">[5]土建工程综合单价表!#REF!</definedName>
    <definedName name="土建60031">[5]土建工程综合单价表!#REF!</definedName>
    <definedName name="土建60032">[5]土建工程综合单价表!#REF!</definedName>
    <definedName name="土建60033">[5]土建工程综合单价表!#REF!</definedName>
    <definedName name="土建60034">[5]土建工程综合单价表!#REF!</definedName>
    <definedName name="土建60035">[5]土建工程综合单价表!#REF!</definedName>
    <definedName name="土建60036">[5]土建工程综合单价表!#REF!</definedName>
    <definedName name="土建60037">[5]土建工程综合单价表!#REF!</definedName>
    <definedName name="土建60038">[5]土建工程综合单价表!#REF!</definedName>
    <definedName name="土建60039">[5]土建工程综合单价表!#REF!</definedName>
    <definedName name="土建60040">[5]土建工程综合单价表!#REF!</definedName>
    <definedName name="土建60041">[5]土建工程综合单价表!#REF!</definedName>
    <definedName name="土建60042">[5]土建工程综合单价表!#REF!</definedName>
    <definedName name="土建60043">[5]土建工程综合单价表!#REF!</definedName>
    <definedName name="土建60044">[5]土建工程综合单价表!#REF!</definedName>
    <definedName name="土建60045">[5]土建工程综合单价表!#REF!</definedName>
    <definedName name="土建60046">[5]土建工程综合单价表!#REF!</definedName>
    <definedName name="土建60047">[5]土建工程综合单价表!#REF!</definedName>
    <definedName name="土建60048">[5]土建工程综合单价表!#REF!</definedName>
    <definedName name="土建60049">[5]土建工程综合单价表!#REF!</definedName>
    <definedName name="土建60050">[5]土建工程综合单价表!#REF!</definedName>
    <definedName name="土建60051">[5]土建工程综合单价表!#REF!</definedName>
    <definedName name="土建60052">[5]土建工程综合单价表!#REF!</definedName>
    <definedName name="土建60053">[5]土建工程综合单价表!#REF!</definedName>
    <definedName name="土建60054">[5]土建工程综合单价表!#REF!</definedName>
    <definedName name="土建60055">[5]土建工程综合单价表!#REF!</definedName>
    <definedName name="土建60056">[5]土建工程综合单价表!#REF!</definedName>
    <definedName name="土建60057">[5]土建工程综合单价表!#REF!</definedName>
    <definedName name="土建60058">[5]土建工程综合单价表!#REF!</definedName>
    <definedName name="土建60059">[5]土建工程综合单价表!#REF!</definedName>
    <definedName name="土建60060">[5]土建工程综合单价表!#REF!</definedName>
    <definedName name="土建60061">[5]土建工程综合单价表!#REF!</definedName>
    <definedName name="土建60062">[5]土建工程综合单价表!#REF!</definedName>
    <definedName name="土建60063">[5]土建工程综合单价表!#REF!</definedName>
    <definedName name="土建60064">[5]土建工程综合单价表!#REF!</definedName>
    <definedName name="土建60065">[5]土建工程综合单价表!#REF!</definedName>
    <definedName name="土建60066">[5]土建工程综合单价表!#REF!</definedName>
    <definedName name="土建60067">[5]土建工程综合单价表!#REF!</definedName>
    <definedName name="土建60068">[5]土建工程综合单价表!#REF!</definedName>
    <definedName name="土建60069">[5]土建工程综合单价表!#REF!</definedName>
    <definedName name="土建60070">[5]土建工程综合单价表!#REF!</definedName>
    <definedName name="土建60071">[2]土建工程综合单价表!#REF!</definedName>
    <definedName name="土建60072">[2]土建工程综合单价表!#REF!</definedName>
    <definedName name="土建60073">[2]土建工程综合单价表!#REF!</definedName>
    <definedName name="土建60074">[2]土建工程综合单价表!#REF!</definedName>
    <definedName name="土建60075">[2]土建工程综合单价表!#REF!</definedName>
    <definedName name="土建60076">[2]土建工程综合单价表!#REF!</definedName>
    <definedName name="土建60077">[2]土建工程综合单价表!#REF!</definedName>
    <definedName name="土建70001">[2]土建工程综合单价表!#REF!</definedName>
    <definedName name="土建70002">[2]土建工程综合单价表!#REF!</definedName>
    <definedName name="土建70003">[2]土建工程综合单价表!#REF!</definedName>
    <definedName name="土建70004">[2]土建工程综合单价表!#REF!</definedName>
    <definedName name="土建70005">[2]土建工程综合单价表!#REF!</definedName>
    <definedName name="土建70006">[2]土建工程综合单价表!#REF!</definedName>
    <definedName name="土建70007">[2]土建工程综合单价表!#REF!</definedName>
    <definedName name="土建70008">[2]土建工程综合单价表!#REF!</definedName>
    <definedName name="土建70009">[2]土建工程综合单价表!#REF!</definedName>
    <definedName name="土建70010">[2]土建工程综合单价表!#REF!</definedName>
    <definedName name="土建70011">[2]土建工程综合单价表!#REF!</definedName>
    <definedName name="土建70012">[2]土建工程综合单价表!#REF!</definedName>
    <definedName name="土建70013">[2]土建工程综合单价表!#REF!</definedName>
    <definedName name="土建70014">[2]土建工程综合单价表!#REF!</definedName>
    <definedName name="土建70015">[2]土建工程综合单价表!#REF!</definedName>
    <definedName name="土建70016">[2]土建工程综合单价表!#REF!</definedName>
    <definedName name="土建70017">[2]土建工程综合单价表!#REF!</definedName>
    <definedName name="土建70018">[2]土建工程综合单价表!#REF!</definedName>
    <definedName name="土建70019">[2]土建工程综合单价表!#REF!</definedName>
    <definedName name="土建70020">[2]土建工程综合单价表!#REF!</definedName>
    <definedName name="土建70021">[2]土建工程综合单价表!#REF!</definedName>
    <definedName name="土建70022">[2]土建工程综合单价表!#REF!</definedName>
    <definedName name="土建70023">[2]土建工程综合单价表!#REF!</definedName>
    <definedName name="土建70024">[2]土建工程综合单价表!#REF!</definedName>
    <definedName name="土建70025">[2]土建工程综合单价表!#REF!</definedName>
    <definedName name="土建70026">[2]土建工程综合单价表!#REF!</definedName>
    <definedName name="土建70027">[2]土建工程综合单价表!#REF!</definedName>
    <definedName name="土建80001">[2]土建工程综合单价表!#REF!</definedName>
    <definedName name="土建80002">[2]土建工程综合单价表!#REF!</definedName>
    <definedName name="土建80003">[2]土建工程综合单价表!#REF!</definedName>
    <definedName name="土建80004">[2]土建工程综合单价表!#REF!</definedName>
    <definedName name="土建80005">[2]土建工程综合单价表!#REF!</definedName>
    <definedName name="土建80006">[2]土建工程综合单价表!#REF!</definedName>
    <definedName name="土建80007">[2]土建工程综合单价表!#REF!</definedName>
    <definedName name="土建80008">[2]土建工程综合单价表!#REF!</definedName>
    <definedName name="土建80009">[2]土建工程综合单价表!#REF!</definedName>
    <definedName name="土建80010">[2]土建工程综合单价表!#REF!</definedName>
    <definedName name="土建80011">[2]土建工程综合单价表!#REF!</definedName>
    <definedName name="土建80012">[2]土建工程综合单价表!#REF!</definedName>
    <definedName name="土建80013">[2]土建工程综合单价表!#REF!</definedName>
    <definedName name="土建80014">[2]土建工程综合单价表!#REF!</definedName>
    <definedName name="土建80015">[2]土建工程综合单价表!#REF!</definedName>
    <definedName name="土建80016">[2]土建工程综合单价表!#REF!</definedName>
    <definedName name="土建80017">[2]土建工程综合单价表!#REF!</definedName>
    <definedName name="外面砖">[6]施工参考单价报价表!#REF!</definedName>
    <definedName name="外涂">[6]施工参考单价报价表!#REF!</definedName>
    <definedName name="异柱模">[6]施工参考单价报价表!#REF!</definedName>
    <definedName name="主材">'[8]07硬景工程主材单价表'!$C$5:$C$372</definedName>
    <definedName name="桩模">[6]施工参考单价报价表!#REF!</definedName>
    <definedName name="综合单价">[3]管桩主材表!$D$5:$D$7</definedName>
    <definedName name="综合价格">[3]管桩主材表!$D$5:$D$7</definedName>
    <definedName name="_xlnm.Print_Area" localSheetId="0">装饰劳务!$A$1:$F$37</definedName>
    <definedName name="_xlnm.Print_Titles" localSheetId="0">装饰劳务!$1:$3</definedName>
    <definedName name="_xlnm.Print_Area" localSheetId="1">安装劳务!$A$1:$F$215</definedName>
    <definedName name="_xlnm.Print_Titles" localSheetId="1">安装劳务!$1:$3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<sst xmlns="http://schemas.openxmlformats.org/spreadsheetml/2006/main" count="1180" uniqueCount="704">
  <si>
    <t>新增装饰劳务清单</t>
  </si>
  <si>
    <t>工程名称：常州晋陵山水置业有限公司清南路西侧、迎宾路两侧（DN020112、DN020115）地块建设项目建筑安装工程施工总承包—地下室、公区及室外门头装饰专业分包工程</t>
  </si>
  <si>
    <t>序号</t>
  </si>
  <si>
    <t>项目名称</t>
  </si>
  <si>
    <t>特征描述</t>
  </si>
  <si>
    <t>单位</t>
  </si>
  <si>
    <t>数量</t>
  </si>
  <si>
    <t>备注</t>
  </si>
  <si>
    <t>一</t>
  </si>
  <si>
    <t>瓦工</t>
  </si>
  <si>
    <t>地砖铺贴</t>
  </si>
  <si>
    <t>1、工作内容：清理基层、试排弹线、锯板修边、调刷素水泥、30厚1:3干硬性水泥砂浆结合层，表面撒水泥粉，铺贴600*600mm地砖，开孔、擦缝、清理净面（包含所有规格）
2、计算规则：按实际铺贴面积计算。</t>
  </si>
  <si>
    <t>m2</t>
  </si>
  <si>
    <t>1、工作内容：清理基层、试排弹线、锯板修边、调刷素水泥、40厚1:3干硬性水泥砂浆结合层，表面撒水泥粉，铺贴600*600mm地砖，开孔、擦缝、清理净面（包含所有规格）
2、计算规则：按实际铺贴面积计算。</t>
  </si>
  <si>
    <t>门槛石、窗台板铺贴</t>
  </si>
  <si>
    <t>1、工作内容：清理基层、试排弹线、锯板修边、水泥砂浆粘结层黏贴门槛石、窗台板、清理净面；
2、计算规则：按实际铺贴面积计算。</t>
  </si>
  <si>
    <t>刷界面剂一遍</t>
  </si>
  <si>
    <t>1、工作内容：刷混凝土界面剂一遍；
2、计算规则：按实际面积计算。</t>
  </si>
  <si>
    <t>石材台面安装</t>
  </si>
  <si>
    <r>
      <rPr>
        <sz val="9"/>
        <rFont val="宋体"/>
        <charset val="134"/>
      </rPr>
      <t>1、工作内容：石材台面安装</t>
    </r>
    <r>
      <rPr>
        <sz val="9"/>
        <color rgb="FFFF0000"/>
        <rFont val="宋体"/>
        <charset val="134"/>
      </rPr>
      <t>（石材粘结剂黏贴）</t>
    </r>
    <r>
      <rPr>
        <sz val="9"/>
        <rFont val="宋体"/>
        <charset val="134"/>
      </rPr>
      <t>；
2、计算规则：按实际铺贴面积计算。</t>
    </r>
  </si>
  <si>
    <t>墙砖铺贴</t>
  </si>
  <si>
    <t>1、背胶处理专用粘接剂，墙砖铺贴；
2、计算规则：按实际铺贴面积计算。</t>
  </si>
  <si>
    <t>地砖踢脚线铺贴</t>
  </si>
  <si>
    <t>1、工作内容：清理基层、试排弹线、锯板修边、建筑陶瓷粘结剂粘贴瓷砖踢脚线、清理净面；
2、计算规则：按实际安装长度以延长米计算。</t>
  </si>
  <si>
    <t>m</t>
  </si>
  <si>
    <t>水泥砂浆保护层</t>
  </si>
  <si>
    <t>1、工作内容：清理基层、冲筋、水泥砂浆找平、收光等完成图纸及技术要求相关的一切工作内容，纯水泥浆结合层一道；20厚水泥砂浆保护层；
2、计算规则：按实际找平面积计算。</t>
  </si>
  <si>
    <t>二</t>
  </si>
  <si>
    <t>油漆工</t>
  </si>
  <si>
    <t>板面点锈补钉眼</t>
  </si>
  <si>
    <t>1、工作内容：钉眼刷防锈漆
2、计算规则：按补钉眼区域乳胶漆面积计算；</t>
  </si>
  <si>
    <t>贴自粘胶带</t>
  </si>
  <si>
    <t>1、工作内容：石膏板封间贴胶带；
2、计算规则：按贴胶带区域石膏板展开面积计；</t>
  </si>
  <si>
    <t>满批腻子二遍</t>
  </si>
  <si>
    <t>1、工作内容：钉阳角放置阳角条，腻子满批二遍，并打磨至满足一切技术标准要求；
2、计算规则：按展开面积计算；</t>
  </si>
  <si>
    <t>白色无机涂料/白色乳胶漆二遍</t>
  </si>
  <si>
    <t>1、工作内容：刷白色无机涂料/白色乳胶漆二遍，并打磨至满足一切技术标准要求；
2、计算规则：按展开面积计算；</t>
  </si>
  <si>
    <t>水性艺术漆</t>
  </si>
  <si>
    <t>1、工作内容：水性艺术漆，并打磨至满足一切技术标准要求；
2、计算规则：按展开面积计算；</t>
  </si>
  <si>
    <t>三</t>
  </si>
  <si>
    <t>木工</t>
  </si>
  <si>
    <t>铝扣板吊顶</t>
  </si>
  <si>
    <t>1、工作内容：用专用龙骨安装铝扣板吊顶；
2、计算规则：按投影面积计算。</t>
  </si>
  <si>
    <t>隔墙龙骨</t>
  </si>
  <si>
    <t>1、工作内容：75系列轻钢龙骨隔墙安装；
2、计算规则：按实际安装面积计算；</t>
  </si>
  <si>
    <t>隔墙内填隔音棉</t>
  </si>
  <si>
    <t>1、工作内容：隔墙内填充50mm厚隔音棉（容重100KG/m3）；
2、计算规则：按实际安装面积计算；</t>
  </si>
  <si>
    <t>封阻燃板</t>
  </si>
  <si>
    <t>1、工作内容：顶面及墙面封阻燃板，规格多，工艺造型复杂，部分采用卯棒拼接工艺，做法详见施工图纸；
2、计算规则：按展开面积计算；</t>
  </si>
  <si>
    <t>残卫扶手安装</t>
  </si>
  <si>
    <t>1、工作内容：残卫扶手安装；
2、计算规则：按个计算。</t>
  </si>
  <si>
    <t>个</t>
  </si>
  <si>
    <t>封石膏板</t>
  </si>
  <si>
    <t>1、工作内容：轻钢龙骨隔墙封9.5mm纸面石膏板、板面弹线钉自攻螺丝；
2、计算规则：按实际安装面积计算；</t>
  </si>
  <si>
    <t>施工放线及喷淋定位</t>
  </si>
  <si>
    <t>1、施工放线：包含但不限于各种基准线、水平线、顶面完成面、地面完成面、墙面完成面、开关插座定位、其他各种装饰造型（如构件、硬包、不锈钢、木饰面、GRG、洁具等)的放线、喷淋定位、灯具定位以及项目部要求的其他放线及定位；
2、计算规则：按施工范围建筑面积计算；</t>
  </si>
  <si>
    <t>四</t>
  </si>
  <si>
    <t>钣金工</t>
  </si>
  <si>
    <t>钢骨架制作及安装</t>
  </si>
  <si>
    <t>1、工作内容：1、顶面、墙面造型钢骨架以及其他造型钢骨架制作及安装（钢材规格较小，大部分为20*20和20*40小方管），焊接处刷防锈漆，满足图纸及技术要求；造型根据图纸、项目部深化综合考虑
2、计算规则：按吨位计算；</t>
  </si>
  <si>
    <t>t</t>
  </si>
  <si>
    <t>五</t>
  </si>
  <si>
    <t>防水</t>
  </si>
  <si>
    <t>1.5厚JS-Ⅱ型防水涂膜防水层</t>
  </si>
  <si>
    <t>1、工作内容：基层清理、阴阳角处理、1.5厚JS-Ⅱ型防水涂膜防水层、蓄水试验等完成图纸及技术要求相关的一切工作内容；
2、计算规则：按展开面积计算。</t>
  </si>
  <si>
    <t>六</t>
  </si>
  <si>
    <t>其他</t>
  </si>
  <si>
    <t>打胶收口</t>
  </si>
  <si>
    <t>1、工作内容：玻璃胶打胶收口；
2、计算规则：按延米计算；</t>
  </si>
  <si>
    <t>材料搬运</t>
  </si>
  <si>
    <t>1、工作内容：材料搬运费，根据现场实际情况综合考虑层高、电梯等因素；
2、计算规则：按施工范围建筑面积计算；</t>
  </si>
  <si>
    <t>临时水电搭设及拆除</t>
  </si>
  <si>
    <t>1、工作内容：所有施工区域电箱电缆搭设完成，包含一级箱、楼层二级箱，电缆均需架空；所有施工区域的临时照明需安装完成；所有施工区域的临时给水点位全部安装到位；完工后所有临时设施均需拆除；
2、计算规则：按施工范围建筑面积计算；</t>
  </si>
  <si>
    <t>成品保护</t>
  </si>
  <si>
    <t>1、工作内容：各类完成面成品保护，综合考虑墙、顶、地面及阳角、门套等工作内容；
2、计算规则：按施工范围建筑面积计算；</t>
  </si>
  <si>
    <t>保洁</t>
  </si>
  <si>
    <t>1、工作内容：清理现场留下的装修垃圾、由上到下全面吸尘、墙顶地保洁。
2、粗保洁要求：现场无施工垃圾，装饰面层无污点、无胶渍、无保护膜；精保洁要求：表面无灰尘、无水渍、无胶渍、无污点；木制品去保护膜，柜内无垃圾、无灰尘；玻璃无水渍、无手印、无污点，光亮透明；不锈钢无手印，无污点，无胶渍，表面光亮；卫生间洁具光亮，没尿渍、无黄斑，无污点。对于清洁剂的使用应不损坏装饰面层，装饰面层不残留，如墙地砖面层应不损伤瓷面、釉面；石材表面应不破坏防水层及腐蚀石材表面；木制品应不损伤漆膜等。在使用刀片或钢丝清洁球时应不损坏装饰表面，不留下痕迹，木制品上严禁采用。
2、计算规则：按施工范围建筑面积计算；</t>
  </si>
  <si>
    <t>杂工工资</t>
  </si>
  <si>
    <t>杂工工资，按实际考勤工日计算。</t>
  </si>
  <si>
    <t>工日</t>
  </si>
  <si>
    <t>新增安装劳务清单</t>
  </si>
  <si>
    <t>人工</t>
  </si>
  <si>
    <t>材料</t>
  </si>
  <si>
    <t>综合单价</t>
  </si>
  <si>
    <t>公区人工</t>
  </si>
  <si>
    <t>调整人工</t>
  </si>
  <si>
    <t>强电</t>
  </si>
  <si>
    <t>配电箱安装</t>
  </si>
  <si>
    <t>配电箱2ALrd;XL-2;明装;</t>
  </si>
  <si>
    <t>台</t>
  </si>
  <si>
    <t>33.36</t>
  </si>
  <si>
    <t>913.00</t>
  </si>
  <si>
    <t>1375.11</t>
  </si>
  <si>
    <t>小电器安装</t>
  </si>
  <si>
    <t>无端子外部接线;2.5mm2;</t>
  </si>
  <si>
    <t>1.44</t>
  </si>
  <si>
    <t>4.27</t>
  </si>
  <si>
    <t>无端子外部接线;4/6mm2;</t>
  </si>
  <si>
    <t>5.19</t>
  </si>
  <si>
    <t>压铜接线端子;10/16mm2;</t>
  </si>
  <si>
    <t>3.88</t>
  </si>
  <si>
    <t>9.73</t>
  </si>
  <si>
    <t>桥架安装</t>
  </si>
  <si>
    <t>150*100钢制封闭桥架（热镀锌);加隔板;</t>
  </si>
  <si>
    <t>6.44</t>
  </si>
  <si>
    <t>104.18</t>
  </si>
  <si>
    <t>167.45</t>
  </si>
  <si>
    <t>150*100不锈钢防水桥架;加隔板;</t>
  </si>
  <si>
    <t>219.89</t>
  </si>
  <si>
    <t>302.73</t>
  </si>
  <si>
    <t>铁构件制安</t>
  </si>
  <si>
    <t>型钢支吊架制安;刷油;防锈漆两遍,调和漆两遍;</t>
  </si>
  <si>
    <t>Kg</t>
  </si>
  <si>
    <t>1.13</t>
  </si>
  <si>
    <t>21.63</t>
  </si>
  <si>
    <t>配管安装</t>
  </si>
  <si>
    <t>镀锌钢管 SC40;砖、混结构明配;</t>
  </si>
  <si>
    <t>3.76</t>
  </si>
  <si>
    <t>21.25</t>
  </si>
  <si>
    <t>51.62</t>
  </si>
  <si>
    <t>镀锌钢管 SC20;砖、混结构暗配;</t>
  </si>
  <si>
    <t>0.85</t>
  </si>
  <si>
    <t>9.12</t>
  </si>
  <si>
    <t>21.72</t>
  </si>
  <si>
    <t>紧定管;JDG20*1.6;砖、混结构暗配;墙体开槽及修补;</t>
  </si>
  <si>
    <t>0.91</t>
  </si>
  <si>
    <t>6.94</t>
  </si>
  <si>
    <t>14.02</t>
  </si>
  <si>
    <t>紧定管;JDG25*1.6;砖、混结构暗配;墙体开槽及修补;</t>
  </si>
  <si>
    <t>1.41</t>
  </si>
  <si>
    <t>8.80</t>
  </si>
  <si>
    <t>18.94</t>
  </si>
  <si>
    <t>紧定管;JDG20*1.6;明配;</t>
  </si>
  <si>
    <t>1.02</t>
  </si>
  <si>
    <t>17.56</t>
  </si>
  <si>
    <t>紧定管;JDG25*1.6;明配;</t>
  </si>
  <si>
    <t>0.93</t>
  </si>
  <si>
    <t>8.76</t>
  </si>
  <si>
    <t>19.83</t>
  </si>
  <si>
    <t>金属软管敷设DN20;</t>
  </si>
  <si>
    <t>6.73</t>
  </si>
  <si>
    <t>1.71</t>
  </si>
  <si>
    <t>46.92</t>
  </si>
  <si>
    <t>配线敷设</t>
  </si>
  <si>
    <t>WDZB1-BYJ-6;管内穿线;</t>
  </si>
  <si>
    <t>0.15</t>
  </si>
  <si>
    <t>9.41</t>
  </si>
  <si>
    <t>12.11</t>
  </si>
  <si>
    <t>WDZB1-BYJ-4;管内穿线;</t>
  </si>
  <si>
    <t>6.71</t>
  </si>
  <si>
    <t>8.85</t>
  </si>
  <si>
    <t>WDZB1-BYJ-2.5;管内穿线;</t>
  </si>
  <si>
    <t>4.61</t>
  </si>
  <si>
    <t>6.75</t>
  </si>
  <si>
    <t>WDZB1-BYJ-6;线槽配线;</t>
  </si>
  <si>
    <t>0.03</t>
  </si>
  <si>
    <t>9.14</t>
  </si>
  <si>
    <t>12.18</t>
  </si>
  <si>
    <t>电力电缆敷设</t>
  </si>
  <si>
    <t>铜芯电力电缆;WDZB1-YJY-5×10;</t>
  </si>
  <si>
    <t>0.45</t>
  </si>
  <si>
    <t>56.64</t>
  </si>
  <si>
    <t>73.14</t>
  </si>
  <si>
    <t>装饰灯安装</t>
  </si>
  <si>
    <t>LED嵌入式射灯;30W 4500K;嵌装;详见灯具选型表;</t>
  </si>
  <si>
    <t>套</t>
  </si>
  <si>
    <t>1.98</t>
  </si>
  <si>
    <t>84.67</t>
  </si>
  <si>
    <t>113.98</t>
  </si>
  <si>
    <t>LED嵌入式防水筒灯;12W 4500K;吊顶嵌装;详见灯具表;</t>
  </si>
  <si>
    <t>11.76</t>
  </si>
  <si>
    <t>109.82</t>
  </si>
  <si>
    <t>171.15</t>
  </si>
  <si>
    <t>LED吊装筒灯;15W 4500K;吊装;详见灯具表;</t>
  </si>
  <si>
    <t>LED吊装筒灯带蓄电池,应急时间60min;15W 4500K;吊装;详见灯具表;</t>
  </si>
  <si>
    <t>荧光灯安装</t>
  </si>
  <si>
    <t>600*600LED灯盘(吊装);40W 4500K;吊装;详见灯具表;</t>
  </si>
  <si>
    <t>3.58</t>
  </si>
  <si>
    <t>68.66</t>
  </si>
  <si>
    <t>120.02</t>
  </si>
  <si>
    <t>100*2700LED吊灯;20W 4500K;吊装;详见灯具表;</t>
  </si>
  <si>
    <t>1.50</t>
  </si>
  <si>
    <t>167.66</t>
  </si>
  <si>
    <t>229.68</t>
  </si>
  <si>
    <t>100*3300LED吊灯;20W 4000K;吊装;详见灯具表;</t>
  </si>
  <si>
    <t>207.90</t>
  </si>
  <si>
    <t>276.74</t>
  </si>
  <si>
    <t>120*1500LED吊灯;20W 4500K;吊装;详见灯具表;</t>
  </si>
  <si>
    <t>125.75</t>
  </si>
  <si>
    <t>180.68</t>
  </si>
  <si>
    <t>230*1800LED吊灯;20W 4500K;吊装;详见灯具表;</t>
  </si>
  <si>
    <t>150.89</t>
  </si>
  <si>
    <t>210.08</t>
  </si>
  <si>
    <t>60*4100LED吊灯;20W 4500K;吊装;详见灯具表;</t>
  </si>
  <si>
    <t>1.45</t>
  </si>
  <si>
    <t>134.13</t>
  </si>
  <si>
    <t>183.86</t>
  </si>
  <si>
    <t>插座安装</t>
  </si>
  <si>
    <t>单相二、三级安全型插座;86Z223A10  250V,10A;</t>
  </si>
  <si>
    <t>1.32</t>
  </si>
  <si>
    <t>21.17</t>
  </si>
  <si>
    <t>39.12</t>
  </si>
  <si>
    <t>单相二、三级安全型插座;A86Z223A16A  带保护门;</t>
  </si>
  <si>
    <t>23.71</t>
  </si>
  <si>
    <t>42.10</t>
  </si>
  <si>
    <t>单相二、三级安全型防水插座(IP54);A86Z223FA16A IP54  带保护门;</t>
  </si>
  <si>
    <t>单相二、三极 防潮插座;A86Z223FA10A IP54  带保护门;</t>
  </si>
  <si>
    <t>单相二、三级安全型地面插座(IP54);120DCZ2M223FAP10   250V,10A;</t>
  </si>
  <si>
    <t>0.77</t>
  </si>
  <si>
    <t>152.39</t>
  </si>
  <si>
    <t>205.94</t>
  </si>
  <si>
    <t>照明开关安装</t>
  </si>
  <si>
    <t>单联单控开关;86K1(2、3、4)1-10  250V,10A;</t>
  </si>
  <si>
    <t>0.41</t>
  </si>
  <si>
    <t>15.24</t>
  </si>
  <si>
    <t>28.21</t>
  </si>
  <si>
    <t>双联单控开关;86K1(2、3、4)1-10  250V,10A;</t>
  </si>
  <si>
    <t>0.56</t>
  </si>
  <si>
    <t>16.93</t>
  </si>
  <si>
    <t>30.85</t>
  </si>
  <si>
    <t>三联单控开关;86K1(2、3、4)1-10  250V,10A;</t>
  </si>
  <si>
    <t>0.71</t>
  </si>
  <si>
    <t>18.63</t>
  </si>
  <si>
    <t>33.46</t>
  </si>
  <si>
    <t>四联单控开关;86K1(2、3、4)1-10  250V,10A;</t>
  </si>
  <si>
    <t>0.86</t>
  </si>
  <si>
    <t>37.22</t>
  </si>
  <si>
    <t>电子定时开关，1kW;</t>
  </si>
  <si>
    <t>0.51</t>
  </si>
  <si>
    <t>29.63</t>
  </si>
  <si>
    <t>45.16</t>
  </si>
  <si>
    <t>接线盒安装</t>
  </si>
  <si>
    <t>暗装普通金属接线盒;86H60;</t>
  </si>
  <si>
    <t>0.54</t>
  </si>
  <si>
    <t>7.13</t>
  </si>
  <si>
    <t>暗装普通金属开关盒;86H60;</t>
  </si>
  <si>
    <t>0.25</t>
  </si>
  <si>
    <t>7.25</t>
  </si>
  <si>
    <t>接线盒盖板;</t>
  </si>
  <si>
    <t>0.05</t>
  </si>
  <si>
    <t>10.99</t>
  </si>
  <si>
    <t>应急照明</t>
  </si>
  <si>
    <t>单面消防应急标志灯具 - 疏散出口-DC36V,不锈钢面板,金属后盖板,1WXLED;壁装;</t>
  </si>
  <si>
    <t>3.17</t>
  </si>
  <si>
    <t>67.06</t>
  </si>
  <si>
    <t>110.53</t>
  </si>
  <si>
    <t>单面消防应急标志灯具 - 单向灯具-DC36V,不锈钢面板,金属后盖板,1WXLED;壁装;</t>
  </si>
  <si>
    <t>双面消防应急标志灯具 - 单向灯具-DC36V,不锈钢面板,金属后盖板,1WXLED;壁装;</t>
  </si>
  <si>
    <t>4.99</t>
  </si>
  <si>
    <t>117.52</t>
  </si>
  <si>
    <t>双面消防应急标志灯具 - 单向多信息复合灯具-DC36V,不锈钢面板,金属后盖板,2WXLED;吊装;</t>
  </si>
  <si>
    <t>消防应急照明灯具-DC36V;6WxLED;吸顶;</t>
  </si>
  <si>
    <t>4.08</t>
  </si>
  <si>
    <t>111.57</t>
  </si>
  <si>
    <t>消防应急照明灯具-DC36V;IP67,6WxLED;吸顶;</t>
  </si>
  <si>
    <t>消防应急照明灯具拆装-DC36V;6WxLED;吸顶;</t>
  </si>
  <si>
    <t>47.35</t>
  </si>
  <si>
    <t>装饰灯拆装</t>
  </si>
  <si>
    <t>单面消防应急标志灯具拆装 - 单向灯具-DC36V,不锈钢面板,金属后盖板,1WXLED;壁装;</t>
  </si>
  <si>
    <t>46.26</t>
  </si>
  <si>
    <t>单面消防应急标志灯具拆除 - 双向灯具-DC36V,不锈钢面板,金属后盖板,1WXLED;壁装;</t>
  </si>
  <si>
    <t>14.20</t>
  </si>
  <si>
    <t>单面消防应急标志灯具拆除 - 疏散出口-DC36V,不锈钢面板,金属后盖板,1WXLED;壁装;</t>
  </si>
  <si>
    <t>单面消防应急标志灯具拆除 - 单向灯具-DC36V,不锈钢面板,金属后盖板,1WXLED;壁装;</t>
  </si>
  <si>
    <t>6.95</t>
  </si>
  <si>
    <t>14.04</t>
  </si>
  <si>
    <t>紧定管拆除;JDG20*1.6;</t>
  </si>
  <si>
    <t>2.41</t>
  </si>
  <si>
    <t>配线安装</t>
  </si>
  <si>
    <t>WDZB1N-BYJ-2.5mm2;管内穿线;</t>
  </si>
  <si>
    <t>5.52</t>
  </si>
  <si>
    <t>7.80</t>
  </si>
  <si>
    <t>WDZB1N-BYJ-2.5mm2拆除;管内穿线;</t>
  </si>
  <si>
    <t>0.57</t>
  </si>
  <si>
    <t>火灾自动报警</t>
  </si>
  <si>
    <t>2.40</t>
  </si>
  <si>
    <t>4.60</t>
  </si>
  <si>
    <t>WDZB1-RYJS-2*1.5;管内穿线;</t>
  </si>
  <si>
    <t>5.40</t>
  </si>
  <si>
    <t>7.47</t>
  </si>
  <si>
    <t>WDZB1N-RYJS-2*1.5;管内穿线;</t>
  </si>
  <si>
    <t>7.17</t>
  </si>
  <si>
    <t>9.55</t>
  </si>
  <si>
    <t>0.58</t>
  </si>
  <si>
    <t>WDZB1-RYJS-2*1.5拆除;管内穿线;</t>
  </si>
  <si>
    <t>0.49</t>
  </si>
  <si>
    <t>WDZB1N-RYJS-2*1.5拆除;管内穿线;</t>
  </si>
  <si>
    <t>配电箱拆移</t>
  </si>
  <si>
    <t>配电箱拆移;</t>
  </si>
  <si>
    <t>441.83</t>
  </si>
  <si>
    <t>点型探测器安装</t>
  </si>
  <si>
    <t>智能型光电感烟火灾探测器;含底座;参数详见设计;</t>
  </si>
  <si>
    <t>3.70</t>
  </si>
  <si>
    <t>66.40</t>
  </si>
  <si>
    <t>134.07</t>
  </si>
  <si>
    <t>声光报警器安装</t>
  </si>
  <si>
    <t>声光报警器(带语音功能);</t>
  </si>
  <si>
    <t>2.71</t>
  </si>
  <si>
    <t>74.70</t>
  </si>
  <si>
    <t>197.98</t>
  </si>
  <si>
    <t>按钮安装</t>
  </si>
  <si>
    <t>消火栓按钮;</t>
  </si>
  <si>
    <t>4.82</t>
  </si>
  <si>
    <t>158.92</t>
  </si>
  <si>
    <t>点型探测器拆移</t>
  </si>
  <si>
    <t>智能型光电感烟火灾探测器拆移;</t>
  </si>
  <si>
    <t>82.52</t>
  </si>
  <si>
    <t>声光报警器拆移</t>
  </si>
  <si>
    <t>声光报警器(带语音功能)拆移;</t>
  </si>
  <si>
    <t>164.39</t>
  </si>
  <si>
    <t>按钮拆移</t>
  </si>
  <si>
    <t>消火栓按钮拆移;</t>
  </si>
  <si>
    <t>119.08</t>
  </si>
  <si>
    <t>带电话插孔手动报警按钮拆移;</t>
  </si>
  <si>
    <t>自动报警系统装置调试</t>
  </si>
  <si>
    <t>自动报警系统装置调试;包干;含广播喇叭及音箱,通信分机及插孔,消防电梯,正压送风阀,排烟阀,防火阀,电动防火门;</t>
  </si>
  <si>
    <t>项</t>
  </si>
  <si>
    <t>79.06</t>
  </si>
  <si>
    <t>3471.41</t>
  </si>
  <si>
    <t>送排风</t>
  </si>
  <si>
    <t>轴流通风机安装</t>
  </si>
  <si>
    <t>静音送风机(SF-1-1、SF-2-1);AFV-220;2200m3/h;400pa;0.30KW;含检查接线;减震吊钩;</t>
  </si>
  <si>
    <t>33.61</t>
  </si>
  <si>
    <t>1318.24</t>
  </si>
  <si>
    <t>1916.13</t>
  </si>
  <si>
    <t>碳钢阀门安装</t>
  </si>
  <si>
    <t>对开多叶调节阀;200×250;</t>
  </si>
  <si>
    <t>13.35</t>
  </si>
  <si>
    <t>88.81</t>
  </si>
  <si>
    <t>172.85</t>
  </si>
  <si>
    <t>对开多叶调节阀;200×160;</t>
  </si>
  <si>
    <t>156.38</t>
  </si>
  <si>
    <t>对开多叶调节阀;200×120;</t>
  </si>
  <si>
    <t>146.65</t>
  </si>
  <si>
    <t>止回阀;400×250;</t>
  </si>
  <si>
    <t>12.96</t>
  </si>
  <si>
    <t>149.40</t>
  </si>
  <si>
    <t>240.16</t>
  </si>
  <si>
    <t>70°防火阀FD;400×250;</t>
  </si>
  <si>
    <t>257.30</t>
  </si>
  <si>
    <t>340.42</t>
  </si>
  <si>
    <t>铝及铝合金风口、 散流器安装</t>
  </si>
  <si>
    <t>单层格栅风口AH;300×150;</t>
  </si>
  <si>
    <t>4.23</t>
  </si>
  <si>
    <t>23.24</t>
  </si>
  <si>
    <t>63.73</t>
  </si>
  <si>
    <t>单层格栅风口AH;250×150;</t>
  </si>
  <si>
    <t>3.54</t>
  </si>
  <si>
    <t>20.75</t>
  </si>
  <si>
    <t>53.91</t>
  </si>
  <si>
    <t>单层格栅风口AH;200×150;</t>
  </si>
  <si>
    <t>18.26</t>
  </si>
  <si>
    <t>50.99</t>
  </si>
  <si>
    <t>单层格栅风口AH;150×120;</t>
  </si>
  <si>
    <t>13.28</t>
  </si>
  <si>
    <t>45.17</t>
  </si>
  <si>
    <t>单层格栅风口AH;120×120;</t>
  </si>
  <si>
    <t>12.45</t>
  </si>
  <si>
    <t>44.21</t>
  </si>
  <si>
    <t>碳钢通风 管道制安</t>
  </si>
  <si>
    <t>镀锌钢板矩形风管周长0.8米及以下;咬口机加工制作、采用角钢法兰连接;钢板厚度0.5mm;活动及防晃支吊托架制安;</t>
  </si>
  <si>
    <t>㎡</t>
  </si>
  <si>
    <t>27.57</t>
  </si>
  <si>
    <t>22.13</t>
  </si>
  <si>
    <t>184.98</t>
  </si>
  <si>
    <t>镀锌钢板矩形风管周长2米及以下;咬口机加工制作、采用角钢法兰连接;钢板厚度0.5mm;活动及防晃支吊托架制安;</t>
  </si>
  <si>
    <t>21.12</t>
  </si>
  <si>
    <t>139.27</t>
  </si>
  <si>
    <t>局部封堵</t>
  </si>
  <si>
    <t>局部风管、风机、排气扇、风阀、风口拆除、风管封堵等;（含材料）</t>
  </si>
  <si>
    <t>510.00</t>
  </si>
  <si>
    <t>596.33</t>
  </si>
  <si>
    <t>柔性接口安装</t>
  </si>
  <si>
    <t>防火帆布软接头;</t>
  </si>
  <si>
    <t>125.21</t>
  </si>
  <si>
    <t>412.01</t>
  </si>
  <si>
    <t>设备支架制安</t>
  </si>
  <si>
    <t>设备、阀门支、吊架制作安装;</t>
  </si>
  <si>
    <t>0.43</t>
  </si>
  <si>
    <t>3.84</t>
  </si>
  <si>
    <t>14.98</t>
  </si>
  <si>
    <t>金属结构刷油</t>
  </si>
  <si>
    <t>手工除锈;红丹二道,灰色调和漆二道;</t>
  </si>
  <si>
    <t>kg</t>
  </si>
  <si>
    <t>0.07</t>
  </si>
  <si>
    <t>0.35</t>
  </si>
  <si>
    <t>2.14</t>
  </si>
  <si>
    <t>通风工程检测、调试</t>
  </si>
  <si>
    <t>通风工程检测、调试;</t>
  </si>
  <si>
    <t>系统</t>
  </si>
  <si>
    <t>967.95</t>
  </si>
  <si>
    <t>1697.72</t>
  </si>
  <si>
    <t>防排烟</t>
  </si>
  <si>
    <t>挡烟垂壁制安</t>
  </si>
  <si>
    <t>固定挡烟垂壁：镀锌钢板制作（A级不燃）;高度符合设计要求;</t>
  </si>
  <si>
    <t>226.26</t>
  </si>
  <si>
    <t>264.56</t>
  </si>
  <si>
    <t>给水、热水系统</t>
  </si>
  <si>
    <t>塑料管安装</t>
  </si>
  <si>
    <t>室内;PP-R20/25冷水管(S5系列);1.25MPa;含配套管件，热熔连接;试压、冲洗;</t>
  </si>
  <si>
    <t>4.28</t>
  </si>
  <si>
    <t>6.40</t>
  </si>
  <si>
    <t>29.15</t>
  </si>
  <si>
    <t>室内;PP-R15/20冷水管(S5系列);1.25MPa;含配套管件，热熔连接;试压、冲洗;</t>
  </si>
  <si>
    <t>3.95</t>
  </si>
  <si>
    <t>4.51</t>
  </si>
  <si>
    <t>26.59</t>
  </si>
  <si>
    <t>室内;PP-R50/63冷水管(S5系列)拆除;1.25MPa;含配套管件;</t>
  </si>
  <si>
    <t>10.77</t>
  </si>
  <si>
    <t>室内;PP-R40/50冷水管(S5系列)拆除;1.25MPa;含配套管件;</t>
  </si>
  <si>
    <t>10.75</t>
  </si>
  <si>
    <t>室内;PP-R32/40冷水管(S5系列)拆除;1.25MPa;含配套管件;</t>
  </si>
  <si>
    <t>9.05</t>
  </si>
  <si>
    <t>室内;PP-R20/25冷水管(S5系列)拆除;1.25MPa;含配套管件</t>
  </si>
  <si>
    <t>7.95</t>
  </si>
  <si>
    <t>室内;PP-R15/20冷水管(S5系列)拆除;1.25MPa;含配套管件;</t>
  </si>
  <si>
    <t>凿（压）槽</t>
  </si>
  <si>
    <t>给水配管砖墙刨沟DN20内;</t>
  </si>
  <si>
    <t>10.22</t>
  </si>
  <si>
    <t>水表拆除</t>
  </si>
  <si>
    <t>远传式水表DN20拆除;含表前阀;</t>
  </si>
  <si>
    <t>组</t>
  </si>
  <si>
    <t>28.97</t>
  </si>
  <si>
    <t>给水管封堵</t>
  </si>
  <si>
    <t>给水管封堵;含配套管件;（含材料）</t>
  </si>
  <si>
    <t>处</t>
  </si>
  <si>
    <t>8.50</t>
  </si>
  <si>
    <t>9.95</t>
  </si>
  <si>
    <t>污水系统</t>
  </si>
  <si>
    <t>室内;普通UPVC110管;配套管件、配套胶水，粘结;闭水、通球、通水;</t>
  </si>
  <si>
    <t>3.44</t>
  </si>
  <si>
    <t>31.18</t>
  </si>
  <si>
    <t>74.24</t>
  </si>
  <si>
    <t>室内;普通UPVC50管;配套管件、配套胶水，粘结;闭水、通球、通水;</t>
  </si>
  <si>
    <t>2.00</t>
  </si>
  <si>
    <t>10.26</t>
  </si>
  <si>
    <t>36.69</t>
  </si>
  <si>
    <t>室内;普通UPVC110管拆除;配套管件;</t>
  </si>
  <si>
    <t>16.88</t>
  </si>
  <si>
    <t>室内;普通UPVC50管拆除;配套管件;</t>
  </si>
  <si>
    <t>11.15</t>
  </si>
  <si>
    <t>洗脸盆拆除</t>
  </si>
  <si>
    <t>立柱式洗脸盆全套拆除;</t>
  </si>
  <si>
    <t>34.24</t>
  </si>
  <si>
    <t>台下式洗脸盆全套拆除;</t>
  </si>
  <si>
    <t>92.32</t>
  </si>
  <si>
    <t>洗涤盆拆除</t>
  </si>
  <si>
    <t>立式拖把池全套拆除;</t>
  </si>
  <si>
    <t>28.07</t>
  </si>
  <si>
    <t>大便器拆除</t>
  </si>
  <si>
    <t>连体水箱坐便器全套拆除;</t>
  </si>
  <si>
    <t>44.00</t>
  </si>
  <si>
    <t>蹲式大便器全套拆除;</t>
  </si>
  <si>
    <t>35.38</t>
  </si>
  <si>
    <t>小便器拆除</t>
  </si>
  <si>
    <t>立式小便器全套拆除;</t>
  </si>
  <si>
    <t>63.70</t>
  </si>
  <si>
    <t>洗涤盆安装</t>
  </si>
  <si>
    <t>不锈钢洗槽;含龙头等全套配件;</t>
  </si>
  <si>
    <t>7.83</t>
  </si>
  <si>
    <t>712.56</t>
  </si>
  <si>
    <t>917.42</t>
  </si>
  <si>
    <t>其他泵安装</t>
  </si>
  <si>
    <t>小型污水提升器;Q=5m3/h,H=10m,W=1.5kW;</t>
  </si>
  <si>
    <t>555.90</t>
  </si>
  <si>
    <t>地漏拆除</t>
  </si>
  <si>
    <t>地漏拆除DN50;</t>
  </si>
  <si>
    <t>11.60</t>
  </si>
  <si>
    <t>排水管封堵</t>
  </si>
  <si>
    <t>排水管封堵含配件;（含材料）</t>
  </si>
  <si>
    <t>25.50</t>
  </si>
  <si>
    <t>29.80</t>
  </si>
  <si>
    <t>消火栓</t>
  </si>
  <si>
    <t>室内消火栓安装</t>
  </si>
  <si>
    <t>室内;减压稳压薄型单栓消防箱;SG16E65Z-J;1800*700*160;消火栓箱采用铁壳铝合金门框玻璃门;箱内配DN65消火栓一只;L25m衬胶水带一条,DN65*19mm水枪一支,L30m消防软管卷盘一套;消火栓安装详见15S202-P21;灭火器另计;满足消防验收;</t>
  </si>
  <si>
    <t>8.66</t>
  </si>
  <si>
    <t>1081.17</t>
  </si>
  <si>
    <t>1406.58</t>
  </si>
  <si>
    <t>室内;减压稳压薄型单栓消防箱拆移;</t>
  </si>
  <si>
    <t>208.55</t>
  </si>
  <si>
    <t>灭火器安装</t>
  </si>
  <si>
    <t>MF/ABC3手提式磷酸铵盐干粉灭火器;</t>
  </si>
  <si>
    <t>具</t>
  </si>
  <si>
    <t>38.25</t>
  </si>
  <si>
    <t>44.72</t>
  </si>
  <si>
    <t>消火栓钢管安装</t>
  </si>
  <si>
    <t>室内;热镀锌钢管DN65;沟槽式连接;含沟槽式管件;水试压、冲洗;</t>
  </si>
  <si>
    <t>25.93</t>
  </si>
  <si>
    <t>36.40</t>
  </si>
  <si>
    <t>98.43</t>
  </si>
  <si>
    <t>室内;热镀锌钢管DN65拆除;沟槽式连接;含沟槽式管件;</t>
  </si>
  <si>
    <t>12.27</t>
  </si>
  <si>
    <t>管道支吊架制安</t>
  </si>
  <si>
    <t>管道型钢(综合)支架制作安装;</t>
  </si>
  <si>
    <t>0.87</t>
  </si>
  <si>
    <t>17.43</t>
  </si>
  <si>
    <t>支架;手工除锈;樟丹二道，灰色调和漆二道;</t>
  </si>
  <si>
    <t>0.37</t>
  </si>
  <si>
    <t>2.22</t>
  </si>
  <si>
    <t>管道刷油</t>
  </si>
  <si>
    <t>消防管道刷樟丹二道、调和漆二道;</t>
  </si>
  <si>
    <t>0.84</t>
  </si>
  <si>
    <t>4.62</t>
  </si>
  <si>
    <t>20.58</t>
  </si>
  <si>
    <t>喷淋系统</t>
  </si>
  <si>
    <t>水喷淋钢管安装</t>
  </si>
  <si>
    <t>热镀锌钢管DN50;丝扣连接;水试压、水冲洗;</t>
  </si>
  <si>
    <t>1.81</t>
  </si>
  <si>
    <t>33.42</t>
  </si>
  <si>
    <t>75.38</t>
  </si>
  <si>
    <t>热镀锌钢管DN40;丝扣连接;水试压、水冲洗;</t>
  </si>
  <si>
    <t>1.86</t>
  </si>
  <si>
    <t>26.16</t>
  </si>
  <si>
    <t>65.97</t>
  </si>
  <si>
    <t>热镀锌钢管DN32;丝扣连接;水试压、水冲洗;</t>
  </si>
  <si>
    <t>1.59</t>
  </si>
  <si>
    <t>20.00</t>
  </si>
  <si>
    <t>54.73</t>
  </si>
  <si>
    <t>热镀锌钢管DN25;丝扣连接;水试压、水冲洗;</t>
  </si>
  <si>
    <t>1.48</t>
  </si>
  <si>
    <t>14.91</t>
  </si>
  <si>
    <t>47.56</t>
  </si>
  <si>
    <t>热镀锌钢管DN40拆除;丝扣连接;</t>
  </si>
  <si>
    <t>热镀锌钢管DN32拆除;丝扣连接;</t>
  </si>
  <si>
    <t>13.04</t>
  </si>
  <si>
    <t>热镀锌钢管DN25拆除;丝扣连接;</t>
  </si>
  <si>
    <t>12.52</t>
  </si>
  <si>
    <t>水喷淋（雾）喷头安装</t>
  </si>
  <si>
    <t>闭式玻璃球喷头DN15,直立、下垂型68℃;无吊顶;</t>
  </si>
  <si>
    <t>2.46</t>
  </si>
  <si>
    <t>10.63</t>
  </si>
  <si>
    <t>34.01</t>
  </si>
  <si>
    <t>闭式玻璃球喷头DN15,有吊顶;</t>
  </si>
  <si>
    <t>32.92</t>
  </si>
  <si>
    <t>66.52</t>
  </si>
  <si>
    <t>水喷淋（雾）喷头拆移</t>
  </si>
  <si>
    <t>闭式玻璃球喷头DN15拆移,直立、下垂型68℃;无吊顶;</t>
  </si>
  <si>
    <t>30.93</t>
  </si>
  <si>
    <t>闭式玻璃球喷头DN15拆移,有吊顶;</t>
  </si>
  <si>
    <t>39.55</t>
  </si>
  <si>
    <t>闭式玻璃球喷头DN15拆除,有吊顶;</t>
  </si>
  <si>
    <t>11.52</t>
  </si>
  <si>
    <t>喷淋管道刷樟二道，红色调和漆二道;</t>
  </si>
  <si>
    <t>3.91</t>
  </si>
  <si>
    <t>17.24</t>
  </si>
  <si>
    <t>管道支架除锈后;红丹二道,灰色调和漆二道;</t>
  </si>
  <si>
    <t>0.36</t>
  </si>
  <si>
    <t>2.20</t>
  </si>
  <si>
    <t>原有孔洞封堵修复</t>
  </si>
  <si>
    <t>各专业开孔、修复，原有孔洞封堵修复;综合各种规格;（含材料）</t>
  </si>
  <si>
    <t>46.21</t>
  </si>
  <si>
    <t>水灭火系统控制装置调试</t>
  </si>
  <si>
    <t>水灭火系统控制装置调试 50点以下;</t>
  </si>
  <si>
    <t>34.78</t>
  </si>
  <si>
    <t>1483.50</t>
  </si>
  <si>
    <t>抗震支架</t>
  </si>
  <si>
    <t>各专业侧、双向抗震支架;规格综合考虑;表面镀锌处理;整套,含安装,详见设计;</t>
  </si>
  <si>
    <t>238.00</t>
  </si>
  <si>
    <t>278.27</t>
  </si>
  <si>
    <t>工作区子系统</t>
  </si>
  <si>
    <t>信息插座安装</t>
  </si>
  <si>
    <t>单口墙面面板含六类非屏蔽数据模块;1、符合国标86型结构.采用双层设计的嵌入式组合方式；
2、防尘滑门设计.遮蔽灰尘和污物；　
3、采用PC和ABS阻燃型混合塑料.符合UL94V-0；
4、自带直滑式弹簧防尘盖，有效防止尘土和水气对模块的腐蚀； 
5、自带标签条，方便管理；;</t>
  </si>
  <si>
    <t>15.09</t>
  </si>
  <si>
    <t>25.65</t>
  </si>
  <si>
    <t>双口墙面面板含六类非屏蔽数据模块;1、符合国标86型结构.采用双层设计的嵌入式组合方式；
2、防尘滑门设计.遮蔽灰尘和污物；
3、采用PC和ABS阻燃型混合塑料.符合UL94V-0；
4、自带直滑式弹簧防尘盖，有效防止尘土和水气对模块的腐蚀； 
5、自带标签条，方便管理；;</t>
  </si>
  <si>
    <t>23.47</t>
  </si>
  <si>
    <t>40.22</t>
  </si>
  <si>
    <t>地插含六类非屏蔽数据模块;1、弹起式地插，可自由组合，自由搭配，功能强大，安装简单；                                                        2、外壳平滑细腻，美观耐用；                                               3、采用强力卡簧，结构稳定，开启流畅；                  
4、海绵防水垫，底层定制加大防水圈，提升防水等级。;</t>
  </si>
  <si>
    <t>108.98</t>
  </si>
  <si>
    <t>140.21</t>
  </si>
  <si>
    <t>多媒体地插含六类非屏蔽数据模块;含1个网口、1个HDMI高清口，地面嵌入式安装;</t>
  </si>
  <si>
    <t>142.51</t>
  </si>
  <si>
    <t>179.39</t>
  </si>
  <si>
    <t>多媒体墙插含六类非屏蔽数据模块;含1个网口、1个HDMI高清口，墙面嵌入式安装;</t>
  </si>
  <si>
    <t>水平垂直子系统</t>
  </si>
  <si>
    <t>双绞线缆安装</t>
  </si>
  <si>
    <t>六类非屏蔽双绞线;1、性能符合ANSI/TIA-568.2-D-2018 六类标准；
2、23AWG无氧铜.内含十字骨架；
3、HDPE绝缘.PVC外被环保料；
4、通过FLUKE--DTX-1800 信道及链路测试；
5、工作温度：－10至+60℃。;</t>
  </si>
  <si>
    <t>0.01</t>
  </si>
  <si>
    <t>1.87</t>
  </si>
  <si>
    <t>3.63</t>
  </si>
  <si>
    <t>跳线安装</t>
  </si>
  <si>
    <t>高清线缆;HDMI线 5m;</t>
  </si>
  <si>
    <t>条</t>
  </si>
  <si>
    <t>33.20</t>
  </si>
  <si>
    <t>42.03</t>
  </si>
  <si>
    <t>高清线缆;HDMI线 10m;</t>
  </si>
  <si>
    <t>71.38</t>
  </si>
  <si>
    <t>86.66</t>
  </si>
  <si>
    <t>设备间子系统</t>
  </si>
  <si>
    <t>跳线架安装</t>
  </si>
  <si>
    <t>24口非屏蔽六类配线架;1、符合国际标准ISO/IEC 11801、TIA/EIA 568，并通过第三方认证测试；
2、标准1U配线架，可安装在标准19寸机柜内.1U高度，适用于设备间的水平布线和设备的互配端接；
3、采塑料面板，钢制底板整体结构，保证产品机械强度；
4、可支持Cat.5e、Cat.6、Cat.6A解决方案，方便系统的未来升级；
5、完善清晰的标识系统，方便信息端口管理；
6、背部带有理线支撑架，让施工，维护，管理更方便快捷;</t>
  </si>
  <si>
    <t>191.73</t>
  </si>
  <si>
    <t>224.18</t>
  </si>
  <si>
    <t>六类非屏蔽跳线（2米）;1、支持千兆以太网应用，以及传输速率高达2.4Gbps的局域网协议。
2、骨芯结构：十字骨龙芯，分开了线对并维持稳定的线对位置，减少了近端传输耗损和把持了阻抗稳定。
3、绝缘材料：高密度聚乙烯HDPE，厚度0.2mm。
4、护套材料：PVC。
5、最大承受拉力：11.34Kg。  
6、最大直流电阻：≤9.5Ω/100m;</t>
  </si>
  <si>
    <t>10.08</t>
  </si>
  <si>
    <t>14.99</t>
  </si>
  <si>
    <t>理线器;1、标准19寸机架安装，工作高度1U。
2、1.5mm冷轧板材质 表面喷塑处理。
3、提供更大的线缆管理空间，保证传输性能。
4、可拆卸盖子，方便管理布线。
5、所有材质符合ROHS环境标准;</t>
  </si>
  <si>
    <t>24.90</t>
  </si>
  <si>
    <t>29.09</t>
  </si>
  <si>
    <t>机柜、机架安装</t>
  </si>
  <si>
    <t>2米机柜;600*600*2000mm(深*宽*高)机柜，前后网孔门，含一条8位PDU;</t>
  </si>
  <si>
    <t>4.76</t>
  </si>
  <si>
    <t>1411.00</t>
  </si>
  <si>
    <t>1859.61</t>
  </si>
  <si>
    <t>管内穿线WDZ-RYY3*4;</t>
  </si>
  <si>
    <t>0.20</t>
  </si>
  <si>
    <t>12.28</t>
  </si>
  <si>
    <t>15.78</t>
  </si>
  <si>
    <t>管内穿线ZRBVR-6;</t>
  </si>
  <si>
    <t>4.31</t>
  </si>
  <si>
    <t>6.11</t>
  </si>
  <si>
    <t>1.43</t>
  </si>
  <si>
    <t>18.97</t>
  </si>
  <si>
    <t>紧定管;JDG32*1.6;砖、混结构暗配;墙体开槽及修补;</t>
  </si>
  <si>
    <t>1.76</t>
  </si>
  <si>
    <t>11.49</t>
  </si>
  <si>
    <t>23.02</t>
  </si>
  <si>
    <t>200*100钢制封闭桥架（热镀锌);加隔板;</t>
  </si>
  <si>
    <t>124.73</t>
  </si>
  <si>
    <t>191.47</t>
  </si>
  <si>
    <t>网络核心部分</t>
  </si>
  <si>
    <t>交换机安装</t>
  </si>
  <si>
    <t>核心交换机;三层网管交换机，交换容量598Gbps/5.98Tbps，包转发率148Mpps/222Mpps，24个千兆光口，8个10/100/1000Mbps自适应复用电口，固化4个SFP+万兆光口，支持静态路由、三层聚合口、ACL、端口镜像等功能，支持APP和MACC云平台统一管理;</t>
  </si>
  <si>
    <t>3336.60</t>
  </si>
  <si>
    <t>3636.89</t>
  </si>
  <si>
    <t>控制器安装</t>
  </si>
  <si>
    <t>无线控制器;终端带机量100台，最大支持1000Mbps带宽。整机带5个千兆以太网口，其中固化1个WAN口，3个LAN/WAN可切换口，最大支持4个WAN口。集成统一网络控制器功能，最大可管理32台支持智能组网特性的EAP、RAP;</t>
  </si>
  <si>
    <t>747.00</t>
  </si>
  <si>
    <t>814.23</t>
  </si>
  <si>
    <t>网络接入部分</t>
  </si>
  <si>
    <t>24口千兆POE接入交换机;二层网管交换机，交换容量336Gbps，包转发率78Mpps，24口10/100/1000Mbps自适应电口交换机（支持PoE/PoE+，PoE功率370W），固化4个SFP千兆光口，支持VLAN、ACL、端口镜像、端口聚合等功能，支持APP和MACC云平台统一管理;</t>
  </si>
  <si>
    <t>1560.40</t>
  </si>
  <si>
    <t>1700.84</t>
  </si>
  <si>
    <t>24口千兆接入交换机;二层网管交换机，交换容量336Gbps，包转发率78Mpps，24口10/100/1000Mbps自适应电口交换机，固化4个SFP千兆光口，支持VLAN、ACL、端口镜像、端口聚合等功能，支持APP和MACC云平台统一管理;</t>
  </si>
  <si>
    <t>813.40</t>
  </si>
  <si>
    <t>886.61</t>
  </si>
  <si>
    <t>路由器安装</t>
  </si>
  <si>
    <t>放装式无线AP;Wi-Fi 6 2976M双频吸顶AP，推荐接入终端数80台，1个千兆LAN口上联，内置天线，支持2.4GHz/5GHz双频通信，支持802.11a/b/g/n/ac Wave1 Wave2/ax协议，支持160M频宽。支持AP与路由两种工作模式，支持二层智能漫游，支持一体化组网。支持802.3at PoE供电和本地供电;</t>
  </si>
  <si>
    <t>439.90</t>
  </si>
  <si>
    <t>479.49</t>
  </si>
  <si>
    <t>监控摄像设备安装</t>
  </si>
  <si>
    <t>千兆单模光模块;SFP 千兆单模光模块，单模，1310nm，最大传输距离 10km，接头类型：LC;</t>
  </si>
  <si>
    <t>99.60</t>
  </si>
  <si>
    <t>116.46</t>
  </si>
  <si>
    <t>LC/LC 2米双芯单模跳纤;1、LC-LC单模OS2双工跳线，黄色，2米，LSZH；
2、满足并符合ISO/IEC11801:2011 Ed.2.2, ANSI/TIA-568.3-D, YD/T1272-2018和TIA/EIA-604 (FOCIS-3 and FOCIS-10标准规定的要求；
3、最大插入损耗（IL）：&lt; 0.2dB（LC），回波损耗（RL）：&gt;50dB（LC Single Mode）;</t>
  </si>
  <si>
    <t>10.96</t>
  </si>
  <si>
    <t>16.01</t>
  </si>
  <si>
    <t>前端监控摄像机</t>
  </si>
  <si>
    <t>400万像素网络筒形摄像机含摄像机支架;1、传感器类型：1/3英寸CMOS，像素：400万；
2、最大分辨率：2560×1440；
3、最低照度：0.01lux（彩色模式）；0.001lux（黑白模式）；0lux（补光灯开启）；
4、最大补光距离：50m（红外）；30m（暖光）；补光灯：2颗（红外灯）；2颗（暖光灯）；
5、镜头类型：定焦；镜头焦距：3.6mm；镜头光圈：F1.6；
6、视场角：水平：78°；垂直：42°；对角：92°；
7、AI编码：H.264：支持；H.265：支持*包含智能编码；
8、宽动态：支持；
9、报警事件：网络断开；IP冲突；非法访问；动态检测；视频遮挡；安全异常；智能动检（人）；音频异常；
10、接入标准：ONVIF（Profile S &amp; Profile T）；CGI；GB/T28181；大华云联；
11、供电方式：DC12V（±30%）；PoE（802.3af）；
12、防护等级：IP67;</t>
  </si>
  <si>
    <t>166.26</t>
  </si>
  <si>
    <t>434.39</t>
  </si>
  <si>
    <t>监控存储</t>
  </si>
  <si>
    <t>16路网络硬盘录像机;1、主处理器：工业级微控制器；操作系统：嵌入式Linux操作系统；
2、后智能分析：支持后智能人脸检测、人脸识别、周界防范、智能动检*后智能无法和异源输出或4K显示输出功能同时启用；
3、前智能分析：支持前智能人脸检测、人脸识别、周界防范、智能动检、立体行为分析、人群分布、人数统计、车牌识别、物品监控、高空抛物检测、电瓶车入梯；
4、接入路数：16路；
5、分辨率：16MP；12MP；8MP；6MP；5MP；4MP；3MP；1080p；720p；960p；D1；CIF；
6、解码能力：不开智能：2路16MP@30fps; 2路12MP@30fps; 4路8MP@30fps; 6路5MP@30fps; 8路4MP@30fps; 16路2MP@30fps；开智能：1路16MP@30fps; 2路12MP@30fps; 3路8MP@30fps; 4路5MP@30fps; 6路4MP@30fps; 12路2MP@30fps；；
7、报警输入：8路；报警输出：2路；
8、硬盘接口：4个SATA，单盘最大20T；
9、RS-485接口：1个；网络接口：2个（10M/100M/1000M以太网口，RJ-45）;</t>
  </si>
  <si>
    <t>946.20</t>
  </si>
  <si>
    <t>1031.36</t>
  </si>
  <si>
    <t>监控级硬盘（存储时间1个月）;单盘容量：8TB;</t>
  </si>
  <si>
    <t>2075.00</t>
  </si>
  <si>
    <t>2426.25</t>
  </si>
  <si>
    <t>显示设备安装</t>
  </si>
  <si>
    <t>液晶显示器;21.5寸，分辨率1920*1080，接口HDMI、VGA;</t>
  </si>
  <si>
    <t>556.10</t>
  </si>
  <si>
    <t>606.15</t>
  </si>
  <si>
    <t>门禁管理部分</t>
  </si>
  <si>
    <t>出入口控制设备安装</t>
  </si>
  <si>
    <t>人脸门禁一体机;1、按键类型：触摸按键；
2、显示屏：4.3英寸显示屏；屏幕类型：电容触摸屏；显示屏分辨率：272(H)×480(V)；
3、网络协议：IPv4；RTSP；UDP；P2P；IPv6；RTP；TCP；SIP；
4、接入标准：ONVIF；CGI；
5、用户容量：3000；人脸容量：3000；卡片容量：3000；密码容量：3000；存储记录数量：300000；
6、RS-485接口：1个（和韦根接口复用）；韦根接口：1个（和485接口复用）；
7、USB接口：1个USB2.0接口；网络接口：1个10Mbps/100Mbps以太网口;</t>
  </si>
  <si>
    <t>315.40</t>
  </si>
  <si>
    <t>343.79</t>
  </si>
  <si>
    <t>出入口执行机构设备安装</t>
  </si>
  <si>
    <t>双门磁力锁;锁拉力280KG*2以上，带信号输出，门状态侦察信号输出；断电开门，内置反向突波保护功能;</t>
  </si>
  <si>
    <t>186.75</t>
  </si>
  <si>
    <t>462.35</t>
  </si>
  <si>
    <t>单门磁力锁;锁拉力280KG以上，带信号输出，门状态侦察信号输出；断电开门，内置反向突波保护功能;</t>
  </si>
  <si>
    <t>95.45</t>
  </si>
  <si>
    <t>355.56</t>
  </si>
  <si>
    <t>开门按钮;1、工作电压：DC12V
2、面板材质：PC防弹胶
3、接点输出：输出信号为COM和NO
4、外形尺寸：86*86mm;</t>
  </si>
  <si>
    <t>16.60</t>
  </si>
  <si>
    <t>19.39</t>
  </si>
  <si>
    <t>门锁支架;电磁锁支架，根据现场实际情况选择相应型号支架，优质铝合金材质;</t>
  </si>
  <si>
    <t>38.84</t>
  </si>
  <si>
    <t>门禁专用电源;1、开门按钮：可直接开启电锁                   2、交流输出：标准220vc，50hz                    
3、标准输出：电流3A/电源5A
4、MC/NO：输出可控制各种类型的电锁                        
5、直流输出：空载输出14VDC负载输出12ADC                    
6、延时控制：控制电路开锁时间在0-30秒;</t>
  </si>
  <si>
    <t>41.50</t>
  </si>
  <si>
    <t>48.52</t>
  </si>
  <si>
    <t>管线部分</t>
  </si>
  <si>
    <t>六类非屏蔽双绞线;1、性能符合ANSI/TIA-568.2-D-2018 六类标准；
2、23AWG无氧铜.内含十字骨架；
3、HDPE绝缘.PVC外被环保料；
4、通过FLUKE--DTX-1800 信道及链路测试；
5、工作温度：－10至+60℃。;</t>
  </si>
  <si>
    <t>24口非屏蔽六类配线架;1、符合国际标准ISO/IEC 11801、TIA/EIA 568，并通过第三方认证测试；
2、标准1U配线架，可安装在标准19寸机柜内.1U高度，适用于设备间的水平布线和设备的互配端接；
3、采塑料面板，钢制底板整体结构，保证产品机械强度；
4、可支持Cat.5e、Cat.6、Cat.6A解决方案，方便系统的未来升级；
5、完善清晰的标识系统，方便信息端口管理；
6、背部带有理线支撑架，让施工，维护，管理更方便快捷;</t>
  </si>
  <si>
    <t>六类非屏蔽跳线（2米）;1、支持千兆以太网应用，以及传输速率高达2.4Gbps的局域网协议。
2、骨芯结构：十字骨龙芯，分开了线对并维持稳定的线对位置，减少了近端传输耗损和把持了阻抗稳定。
3、绝缘材料：高密度聚乙烯HDPE，厚度0.2mm。
4、护套材料：PVC。
5、最大承受拉力：11.34Kg。  
6、最大直流电阻：≤9.5Ω/100m;</t>
  </si>
  <si>
    <t>管内穿线WDZ-RYY3*1.5;</t>
  </si>
  <si>
    <t>0.18</t>
  </si>
  <si>
    <t>4.75</t>
  </si>
  <si>
    <t>6.92</t>
  </si>
  <si>
    <t>管内穿线WDZ-RYY2*1.5;</t>
  </si>
  <si>
    <t>3.77</t>
  </si>
  <si>
    <t>5.55</t>
  </si>
  <si>
    <t>管内穿线WDZ-RYY4*1.0;</t>
  </si>
  <si>
    <t>0.09</t>
  </si>
  <si>
    <t>2.38</t>
  </si>
  <si>
    <t>管内穿线WDZ-RYY2*0.5;</t>
  </si>
  <si>
    <t>0.12</t>
  </si>
  <si>
    <t>1.35</t>
  </si>
  <si>
    <t>2.62</t>
  </si>
  <si>
    <t>零星作业</t>
  </si>
  <si>
    <t>辅材;系统辅材，跳接线、水晶头、电源线、电源接头、卡接、扎线等;（含材料）</t>
  </si>
  <si>
    <t>249.00</t>
  </si>
  <si>
    <t>291.13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</si>
</sst>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g/&quot;通&quot;&quot;用&quot;&quot;格&quot;&quot;式&quot;"/>
  </numFmts>
  <fonts count="29">
    <font>
      <sz val="10"/>
      <name val="Arial"/>
      <charset val="0"/>
    </font>
    <font>
      <sz val="9"/>
      <name val="宋体"/>
      <charset val="134"/>
    </font>
    <font>
      <b/>
      <sz val="16"/>
      <name val="黑体"/>
      <charset val="134"/>
    </font>
    <font>
      <b/>
      <sz val="10"/>
      <name val="黑体"/>
      <charset val="134"/>
    </font>
    <font>
      <b/>
      <sz val="9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 wrapText="1"/>
    </xf>
    <xf numFmtId="177" fontId="1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7.xml"/><Relationship Id="rId8" Type="http://schemas.openxmlformats.org/officeDocument/2006/relationships/externalLink" Target="externalLinks/externalLink6.xml"/><Relationship Id="rId7" Type="http://schemas.openxmlformats.org/officeDocument/2006/relationships/externalLink" Target="externalLinks/externalLink5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zhangt3\Desktop\&#27169;&#25311;&#28165;&#21333;&#35752;&#35770;&#20248;&#21270;2015.9.6\&#24037;&#31243;&#37327;&#28165;&#21333;&#25253;&#20215;&#34920;(&#23553;&#38754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YINLEI~1.XIN\AppData\Local\Temp\file:\E:\Program%20Files\Tencent\QQ\Users\23212591\FileRecv\&#23452;&#26124;&#19975;&#36798;&#24191;&#22330;&#22303;&#24314;&#24037;&#31243;&#37327;&#28165;&#21333;&#65288;1-12#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631;&#20934;&#21270;&#20225;&#19994;&#23450;&#39069;\2016.11.28&#29256;&#26412;&#25171;&#21360;\&#31532;&#20108;&#31456;%20%20&#26729;&#22522;&#24037;&#31243;&#65288;&#31649;&#26729;&#37096;&#20998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556;&#27743;&#39033;&#30446;&#24037;&#31243;\&#20998;&#21253;&#24037;&#31243;\&#23460;&#22806;&#30005;&#32518;&#27807;\&#28165;&#21333;&#35780;&#23457;\01&#33487;&#24030;&#28286;&#19978;&#39118;&#21326;&#19968;&#26399;&#23460;&#22806;&#30005;&#32518;&#27807;&#24037;&#31243;&#37327;&#28165;&#21333;1.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rogram%20Files\Tencent\QQ\Users\23212591\FileRecv\&#23452;&#26124;&#19975;&#36798;&#24191;&#22330;&#22303;&#24314;&#24037;&#31243;&#37327;&#28165;&#21333;&#65288;1-12#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www.a-housing.com\&#24037;&#31243;&#36164;&#26009;\&#19975;&#31185;\&#22478;&#33457;&#20843;&#26399;&#32467;&#31639;\&#38468;&#20214;3-1%20&#25237;&#26631;&#25253;&#20215;&#28165;&#21333;&#65288;&#21512;&#21516;&#20215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\4&#12289;&#25968;&#25454;&#24211;\&#20225;&#19994;&#23450;&#39069;&#26368;&#32456;&#29256;\20161220&#19987;&#19994;&#20998;&#21253;&#20225;&#19994;&#23450;&#39069;\&#31532;&#20108;&#31456;%20%20%20%20%20&#26729;&#22522;&#24037;&#31243;\&#31532;&#20108;&#31456;%20%20&#26729;&#22522;&#24037;&#31243;&#65288;&#31649;&#26729;&#37096;&#20998;&#65289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WeChat%20Files\zhouyanfang_2000\FileStorage\File\2019-05\&#31934;&#35013;&#20462;&#24847;&#35265;&#25910;&#38598;\&#38468;&#20214;&#19977;%20%20%20&#12304;%2018-8-17%20&#28165;&#21333;&#12305;&#21477;&#23481;&#24344;&#38451;&#23665;&#21375;&#26223;&#35266;&#24037;&#31243;&#25307;&#26631;&#28165;&#213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土建工程综合单价表"/>
      <sheetName val="土建工程综合单价组价明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指标及含量分配"/>
      <sheetName val="填报指引"/>
      <sheetName val="清单总目录"/>
      <sheetName val="投标总价表"/>
      <sheetName val="1.1#清单"/>
      <sheetName val="1.2#清单"/>
      <sheetName val="1.3#清单"/>
      <sheetName val="2∽12#土建工程量清单计价汇总表"/>
      <sheetName val="大商业部分清单"/>
      <sheetName val="大商业中酒店、商铺"/>
      <sheetName val="住宅楼部分"/>
      <sheetName val="土建工程综合单价表"/>
      <sheetName val="土建工程综合单价组价明细表"/>
      <sheetName val="施工参考单价报价表"/>
      <sheetName val="其它工作项目报价清单"/>
      <sheetName val="甲指乙供材料报价表"/>
      <sheetName val="07主材单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章节封面"/>
      <sheetName val="编制说明"/>
      <sheetName val="管桩工程"/>
      <sheetName val="管桩主材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硬景"/>
      <sheetName val="封面"/>
      <sheetName val="目录"/>
      <sheetName val="1、投标函"/>
      <sheetName val="2、报价总说明"/>
      <sheetName val="3、报价汇总表"/>
      <sheetName val="4、费率报价表"/>
      <sheetName val="D组团安装"/>
      <sheetName val="C组团安装"/>
      <sheetName val="5、工程量清单"/>
      <sheetName val="6、零星工程清单"/>
      <sheetName val="7、主材单价表"/>
      <sheetName val="工程量计算稿"/>
      <sheetName val="土建工程综合单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指标及含量分配"/>
      <sheetName val="填报指引"/>
      <sheetName val="清单总目录"/>
      <sheetName val="投标总价表"/>
      <sheetName val="1.1#清单"/>
      <sheetName val="1.2#清单"/>
      <sheetName val="1.3#清单"/>
      <sheetName val="2∽12#土建工程量清单计价汇总表"/>
      <sheetName val="大商业部分清单"/>
      <sheetName val="大商业中酒店、商铺"/>
      <sheetName val="住宅楼部分"/>
      <sheetName val="土建工程综合单价表"/>
      <sheetName val="土建工程综合单价组价明细表"/>
      <sheetName val="施工参考单价报价表"/>
      <sheetName val="其它工作项目报价清单"/>
      <sheetName val="甲指乙供材料报价表"/>
      <sheetName val="管桩主材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城花八期报价汇总表"/>
      <sheetName val="A区土建±0.00以下土建工程"/>
      <sheetName val="A区土建±0.00以上建工程"/>
      <sheetName val="B区土建工程"/>
      <sheetName val="电气"/>
      <sheetName val="给排水"/>
      <sheetName val="A区土建±0.00以下清单调整报价表"/>
      <sheetName val="A区土建±0.00以上清单调整报价表"/>
      <sheetName val="B区土建清单调整报价表"/>
      <sheetName val="电气清单调整报价表"/>
      <sheetName val="给排水清单调整报价表"/>
      <sheetName val="甲指乙供材料报价表"/>
      <sheetName val="施工参考单价报价表"/>
      <sheetName val="其它工作项目报价清单"/>
      <sheetName val="包干费用报价表"/>
      <sheetName val="材料耗用量表"/>
      <sheetName val="甲方、三方分包工程"/>
      <sheetName val="甲方、三方材料"/>
      <sheetName val="土建工程综合单价表"/>
      <sheetName val="土建工程综合单价组价明细表"/>
      <sheetName val="墙面工程"/>
      <sheetName val="模板"/>
      <sheetName val="综合单价表"/>
      <sheetName val="1层大厅"/>
      <sheetName val="1层走道"/>
      <sheetName val="商业服务土建 "/>
      <sheetName val="sheet2"/>
      <sheetName val="5201.2004"/>
      <sheetName val="附件2-土建主材单价表（必填）"/>
      <sheetName val="附件1-主材单价表（必填）"/>
      <sheetName val="名称"/>
      <sheetName val="下拉字段"/>
      <sheetName val="資料庫"/>
      <sheetName val="附件1-主材单价表"/>
      <sheetName val="管桩主材表"/>
      <sheetName val="内围地梁钢筋说明"/>
      <sheetName val="综合单价汇总表"/>
      <sheetName val="下拉菜单"/>
      <sheetName val="售楼部幕墙清单"/>
      <sheetName val="合格证 (2)"/>
      <sheetName val="单位库"/>
      <sheetName val="1#梁侧面积"/>
      <sheetName val="计算式"/>
      <sheetName val="基础项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章节封面"/>
      <sheetName val="编制说明"/>
      <sheetName val="管桩工程"/>
      <sheetName val="管桩主材表"/>
      <sheetName val="08硬质铺装石材单价表"/>
      <sheetName val="07主材单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01封面"/>
      <sheetName val="02目录"/>
      <sheetName val="03报价总说明"/>
      <sheetName val="04报价汇总表"/>
      <sheetName val="05费率报价表 "/>
      <sheetName val="06硬景工程量清单报价表1"/>
      <sheetName val="07硬景工程主材单价表"/>
      <sheetName val="08软景工程量清单报价表"/>
      <sheetName val="09安装工程量清单报价表 "/>
      <sheetName val="10安装工程主材单价表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K40"/>
  <sheetViews>
    <sheetView view="pageBreakPreview" zoomScale="110" zoomScaleNormal="100" workbookViewId="0">
      <pane ySplit="3" topLeftCell="A4" activePane="bottomLeft" state="frozen"/>
      <selection/>
      <selection pane="bottomLeft" activeCell="A2" sqref="A2:F2"/>
    </sheetView>
  </sheetViews>
  <sheetFormatPr defaultColWidth="8.72222222222222" defaultRowHeight="10.8"/>
  <cols>
    <col min="1" max="1" width="5.26851851851852" style="30" customWidth="1"/>
    <col min="2" max="2" width="22.7222222222222" style="31" customWidth="1"/>
    <col min="3" max="3" width="45.3240740740741" style="31" customWidth="1"/>
    <col min="4" max="4" width="7.24074074074074" style="28" customWidth="1"/>
    <col min="5" max="5" width="10.1388888888889" style="32" customWidth="1"/>
    <col min="6" max="6" width="7" style="28" customWidth="1"/>
    <col min="7" max="7" width="9.90740740740741" style="30" customWidth="1"/>
    <col min="8" max="190" width="9.12962962962963" style="28" customWidth="1"/>
    <col min="191" max="191" width="9.12962962962963" style="28" hidden="1" customWidth="1"/>
    <col min="192" max="235" width="9.12962962962963" style="28" customWidth="1"/>
    <col min="236" max="236" width="9.12962962962963" style="28"/>
    <col min="237" max="16384" width="8.72222222222222" style="28"/>
  </cols>
  <sheetData>
    <row r="1" ht="30" customHeight="1" spans="1:191">
      <c r="A1" s="6" t="s">
        <v>0</v>
      </c>
      <c r="B1" s="7"/>
      <c r="C1" s="7"/>
      <c r="D1" s="6"/>
      <c r="E1" s="8"/>
      <c r="F1" s="6"/>
      <c r="GI1" s="28">
        <v>4</v>
      </c>
    </row>
    <row r="2" ht="30" customHeight="1" spans="1:191">
      <c r="A2" s="33" t="s">
        <v>1</v>
      </c>
      <c r="B2" s="33"/>
      <c r="C2" s="33"/>
      <c r="D2" s="33"/>
      <c r="E2" s="33"/>
      <c r="F2" s="33"/>
    </row>
    <row r="3" ht="28" customHeight="1" spans="1:191">
      <c r="A3" s="12" t="s">
        <v>2</v>
      </c>
      <c r="B3" s="13" t="s">
        <v>3</v>
      </c>
      <c r="C3" s="34" t="s">
        <v>4</v>
      </c>
      <c r="D3" s="14" t="s">
        <v>5</v>
      </c>
      <c r="E3" s="15" t="s">
        <v>6</v>
      </c>
      <c r="F3" s="14" t="s">
        <v>7</v>
      </c>
      <c r="GI3" s="28">
        <v>4</v>
      </c>
    </row>
    <row r="4" ht="25" customHeight="1" spans="1:191">
      <c r="A4" s="12" t="s">
        <v>8</v>
      </c>
      <c r="B4" s="35" t="s">
        <v>9</v>
      </c>
      <c r="C4" s="36"/>
      <c r="D4" s="19"/>
      <c r="E4" s="20"/>
      <c r="F4" s="37"/>
      <c r="GI4" s="28">
        <v>0</v>
      </c>
    </row>
    <row r="5" ht="75" customHeight="1" spans="1:191">
      <c r="A5" s="16">
        <v>1</v>
      </c>
      <c r="B5" s="38" t="s">
        <v>10</v>
      </c>
      <c r="C5" s="38" t="s">
        <v>11</v>
      </c>
      <c r="D5" s="19" t="s">
        <v>12</v>
      </c>
      <c r="E5" s="20">
        <v>107.12</v>
      </c>
      <c r="F5" s="37"/>
      <c r="GI5" s="28">
        <v>1</v>
      </c>
    </row>
    <row r="6" ht="75" customHeight="1" spans="1:191">
      <c r="A6" s="16">
        <v>2</v>
      </c>
      <c r="B6" s="38" t="s">
        <v>10</v>
      </c>
      <c r="C6" s="38" t="s">
        <v>13</v>
      </c>
      <c r="D6" s="19" t="s">
        <v>12</v>
      </c>
      <c r="E6" s="20">
        <v>1046.24</v>
      </c>
      <c r="F6" s="37"/>
      <c r="GI6" s="28">
        <v>1</v>
      </c>
    </row>
    <row r="7" ht="61" customHeight="1" spans="1:191">
      <c r="A7" s="16">
        <v>3</v>
      </c>
      <c r="B7" s="39" t="s">
        <v>14</v>
      </c>
      <c r="C7" s="40" t="s">
        <v>15</v>
      </c>
      <c r="D7" s="41" t="s">
        <v>12</v>
      </c>
      <c r="E7" s="20">
        <f>6.05+27.08</f>
        <v>33.13</v>
      </c>
      <c r="F7" s="37"/>
      <c r="GI7" s="28">
        <v>2</v>
      </c>
    </row>
    <row r="8" ht="30" customHeight="1" spans="1:191">
      <c r="A8" s="16">
        <v>4</v>
      </c>
      <c r="B8" s="39" t="s">
        <v>16</v>
      </c>
      <c r="C8" s="39" t="s">
        <v>17</v>
      </c>
      <c r="D8" s="19" t="s">
        <v>12</v>
      </c>
      <c r="E8" s="20">
        <v>233.09</v>
      </c>
      <c r="F8" s="37"/>
      <c r="GI8" s="28">
        <v>8</v>
      </c>
    </row>
    <row r="9" s="27" customFormat="1" ht="44" customHeight="1" spans="1:191">
      <c r="A9" s="16">
        <v>5</v>
      </c>
      <c r="B9" s="39" t="s">
        <v>18</v>
      </c>
      <c r="C9" s="39" t="s">
        <v>19</v>
      </c>
      <c r="D9" s="41" t="s">
        <v>12</v>
      </c>
      <c r="E9" s="20">
        <v>15.91</v>
      </c>
      <c r="F9" s="42"/>
    </row>
    <row r="10" ht="40" customHeight="1" spans="1:191">
      <c r="A10" s="16">
        <v>6</v>
      </c>
      <c r="B10" s="39" t="s">
        <v>20</v>
      </c>
      <c r="C10" s="39" t="s">
        <v>21</v>
      </c>
      <c r="D10" s="19" t="s">
        <v>12</v>
      </c>
      <c r="E10" s="20">
        <v>233.09</v>
      </c>
      <c r="F10" s="37"/>
    </row>
    <row r="11" s="27" customFormat="1" ht="67" customHeight="1" spans="1:191">
      <c r="A11" s="16">
        <v>7</v>
      </c>
      <c r="B11" s="43" t="s">
        <v>22</v>
      </c>
      <c r="C11" s="40" t="s">
        <v>23</v>
      </c>
      <c r="D11" s="41" t="s">
        <v>24</v>
      </c>
      <c r="E11" s="20">
        <v>583.06</v>
      </c>
      <c r="F11" s="44"/>
    </row>
    <row r="12" ht="72" customHeight="1" spans="1:191">
      <c r="A12" s="16">
        <v>8</v>
      </c>
      <c r="B12" s="39" t="s">
        <v>25</v>
      </c>
      <c r="C12" s="40" t="s">
        <v>26</v>
      </c>
      <c r="D12" s="41" t="s">
        <v>12</v>
      </c>
      <c r="E12" s="20">
        <v>113.42</v>
      </c>
      <c r="F12" s="42"/>
    </row>
    <row r="13" ht="26" customHeight="1" spans="1:191">
      <c r="A13" s="12" t="s">
        <v>27</v>
      </c>
      <c r="B13" s="35" t="s">
        <v>28</v>
      </c>
      <c r="C13" s="36"/>
      <c r="D13" s="19"/>
      <c r="E13" s="20"/>
      <c r="F13" s="37"/>
    </row>
    <row r="14" ht="45" customHeight="1" spans="1:191">
      <c r="A14" s="16">
        <v>1</v>
      </c>
      <c r="B14" s="39" t="s">
        <v>29</v>
      </c>
      <c r="C14" s="39" t="s">
        <v>30</v>
      </c>
      <c r="D14" s="19" t="s">
        <v>12</v>
      </c>
      <c r="E14" s="20">
        <v>556.67</v>
      </c>
      <c r="F14" s="37"/>
    </row>
    <row r="15" ht="45" customHeight="1" spans="1:191">
      <c r="A15" s="16">
        <f>+A14+1</f>
        <v>2</v>
      </c>
      <c r="B15" s="39" t="s">
        <v>31</v>
      </c>
      <c r="C15" s="39" t="s">
        <v>32</v>
      </c>
      <c r="D15" s="19" t="s">
        <v>12</v>
      </c>
      <c r="E15" s="20">
        <v>556.67</v>
      </c>
      <c r="F15" s="37"/>
    </row>
    <row r="16" ht="51" customHeight="1" spans="1:191">
      <c r="A16" s="16">
        <v>2</v>
      </c>
      <c r="B16" s="43" t="s">
        <v>33</v>
      </c>
      <c r="C16" s="43" t="s">
        <v>34</v>
      </c>
      <c r="D16" s="19" t="s">
        <v>12</v>
      </c>
      <c r="E16" s="20">
        <v>3821.8</v>
      </c>
      <c r="F16" s="37"/>
    </row>
    <row r="17" ht="59" customHeight="1" spans="1:193">
      <c r="A17" s="16">
        <f>+A16+1</f>
        <v>3</v>
      </c>
      <c r="B17" s="43" t="s">
        <v>35</v>
      </c>
      <c r="C17" s="43" t="s">
        <v>36</v>
      </c>
      <c r="D17" s="19" t="s">
        <v>12</v>
      </c>
      <c r="E17" s="20">
        <f>3036.42+767.68</f>
        <v>3804.1</v>
      </c>
      <c r="F17" s="37"/>
    </row>
    <row r="18" ht="41" customHeight="1" spans="1:193">
      <c r="A18" s="16">
        <v>3</v>
      </c>
      <c r="B18" s="43" t="s">
        <v>37</v>
      </c>
      <c r="C18" s="43" t="s">
        <v>38</v>
      </c>
      <c r="D18" s="19" t="s">
        <v>12</v>
      </c>
      <c r="E18" s="20">
        <v>17.7</v>
      </c>
      <c r="F18" s="37"/>
    </row>
    <row r="19" ht="22" customHeight="1" spans="1:193">
      <c r="A19" s="12" t="s">
        <v>39</v>
      </c>
      <c r="B19" s="35" t="s">
        <v>40</v>
      </c>
      <c r="C19" s="36"/>
      <c r="D19" s="19"/>
      <c r="E19" s="20"/>
      <c r="F19" s="37"/>
    </row>
    <row r="20" s="28" customFormat="1" ht="45" customHeight="1" spans="1:193">
      <c r="A20" s="16">
        <v>1</v>
      </c>
      <c r="B20" s="39" t="s">
        <v>41</v>
      </c>
      <c r="C20" s="38" t="s">
        <v>42</v>
      </c>
      <c r="D20" s="19" t="s">
        <v>12</v>
      </c>
      <c r="E20" s="20">
        <v>50.97</v>
      </c>
      <c r="F20" s="45"/>
      <c r="GK20" s="28">
        <v>5</v>
      </c>
    </row>
    <row r="21" s="27" customFormat="1" ht="44" customHeight="1" spans="1:193">
      <c r="A21" s="41">
        <v>2</v>
      </c>
      <c r="B21" s="39" t="s">
        <v>43</v>
      </c>
      <c r="C21" s="38" t="s">
        <v>44</v>
      </c>
      <c r="D21" s="46" t="s">
        <v>12</v>
      </c>
      <c r="E21" s="20">
        <v>278.33</v>
      </c>
      <c r="F21" s="42"/>
    </row>
    <row r="22" s="27" customFormat="1" ht="44" customHeight="1" spans="1:193">
      <c r="A22" s="16">
        <v>3</v>
      </c>
      <c r="B22" s="39" t="s">
        <v>45</v>
      </c>
      <c r="C22" s="40" t="s">
        <v>46</v>
      </c>
      <c r="D22" s="46" t="s">
        <v>12</v>
      </c>
      <c r="E22" s="20">
        <v>278.33</v>
      </c>
      <c r="F22" s="42"/>
    </row>
    <row r="23" ht="32.4" spans="1:193">
      <c r="A23" s="41">
        <v>4</v>
      </c>
      <c r="B23" s="39" t="s">
        <v>47</v>
      </c>
      <c r="C23" s="39" t="s">
        <v>48</v>
      </c>
      <c r="D23" s="19" t="s">
        <v>12</v>
      </c>
      <c r="E23" s="20">
        <v>10.87</v>
      </c>
      <c r="F23" s="37"/>
    </row>
    <row r="24" s="27" customFormat="1" ht="41" customHeight="1" spans="1:193">
      <c r="A24" s="16">
        <v>5</v>
      </c>
      <c r="B24" s="39" t="s">
        <v>49</v>
      </c>
      <c r="C24" s="38" t="s">
        <v>50</v>
      </c>
      <c r="D24" s="46" t="s">
        <v>51</v>
      </c>
      <c r="E24" s="20">
        <v>6</v>
      </c>
      <c r="F24" s="44"/>
    </row>
    <row r="25" ht="47" customHeight="1" spans="1:193">
      <c r="A25" s="41">
        <v>6</v>
      </c>
      <c r="B25" s="39" t="s">
        <v>52</v>
      </c>
      <c r="C25" s="39" t="s">
        <v>53</v>
      </c>
      <c r="D25" s="19" t="s">
        <v>12</v>
      </c>
      <c r="E25" s="20">
        <v>556.67</v>
      </c>
      <c r="F25" s="37"/>
    </row>
    <row r="26" ht="64.8" spans="1:193">
      <c r="A26" s="16">
        <v>7</v>
      </c>
      <c r="B26" s="39" t="s">
        <v>54</v>
      </c>
      <c r="C26" s="39" t="s">
        <v>55</v>
      </c>
      <c r="D26" s="19" t="s">
        <v>12</v>
      </c>
      <c r="E26" s="20">
        <v>1160</v>
      </c>
      <c r="F26" s="37"/>
    </row>
    <row r="27" ht="29" customHeight="1" spans="1:193">
      <c r="A27" s="12" t="s">
        <v>56</v>
      </c>
      <c r="B27" s="35" t="s">
        <v>57</v>
      </c>
      <c r="C27" s="36"/>
      <c r="D27" s="19"/>
      <c r="E27" s="20"/>
      <c r="F27" s="37"/>
    </row>
    <row r="28" ht="54" spans="1:193">
      <c r="A28" s="16">
        <v>1</v>
      </c>
      <c r="B28" s="47" t="s">
        <v>58</v>
      </c>
      <c r="C28" s="38" t="s">
        <v>59</v>
      </c>
      <c r="D28" s="19" t="s">
        <v>60</v>
      </c>
      <c r="E28" s="20">
        <v>0.78</v>
      </c>
      <c r="F28" s="37"/>
    </row>
    <row r="29" s="29" customFormat="1" ht="41" customHeight="1" spans="1:193">
      <c r="A29" s="48" t="s">
        <v>61</v>
      </c>
      <c r="B29" s="49" t="s">
        <v>62</v>
      </c>
      <c r="C29" s="36"/>
      <c r="D29" s="50"/>
      <c r="E29" s="20"/>
      <c r="F29" s="41"/>
    </row>
    <row r="30" s="29" customFormat="1" ht="66" customHeight="1" spans="1:193">
      <c r="A30" s="41">
        <v>1</v>
      </c>
      <c r="B30" s="42" t="s">
        <v>63</v>
      </c>
      <c r="C30" s="42" t="s">
        <v>64</v>
      </c>
      <c r="D30" s="41" t="s">
        <v>12</v>
      </c>
      <c r="E30" s="20">
        <v>71.65</v>
      </c>
      <c r="F30" s="42"/>
      <c r="H30" s="51"/>
    </row>
    <row r="31" ht="27" customHeight="1" spans="1:193">
      <c r="A31" s="12" t="s">
        <v>65</v>
      </c>
      <c r="B31" s="35" t="s">
        <v>66</v>
      </c>
      <c r="C31" s="36"/>
      <c r="D31" s="19"/>
      <c r="E31" s="20"/>
      <c r="F31" s="37"/>
    </row>
    <row r="32" ht="21.6" spans="1:193">
      <c r="A32" s="16">
        <v>1</v>
      </c>
      <c r="B32" s="47" t="s">
        <v>67</v>
      </c>
      <c r="C32" s="38" t="s">
        <v>68</v>
      </c>
      <c r="D32" s="19" t="s">
        <v>24</v>
      </c>
      <c r="E32" s="20">
        <v>800</v>
      </c>
      <c r="F32" s="37"/>
    </row>
    <row r="33" ht="32.4" spans="1:7">
      <c r="A33" s="16">
        <f>+A32+1</f>
        <v>2</v>
      </c>
      <c r="B33" s="47" t="s">
        <v>69</v>
      </c>
      <c r="C33" s="38" t="s">
        <v>70</v>
      </c>
      <c r="D33" s="19" t="s">
        <v>12</v>
      </c>
      <c r="E33" s="20">
        <v>1160</v>
      </c>
      <c r="F33" s="37"/>
    </row>
    <row r="34" ht="54" spans="1:7">
      <c r="A34" s="16">
        <f>+A33+1</f>
        <v>3</v>
      </c>
      <c r="B34" s="47" t="s">
        <v>71</v>
      </c>
      <c r="C34" s="38" t="s">
        <v>72</v>
      </c>
      <c r="D34" s="19" t="s">
        <v>12</v>
      </c>
      <c r="E34" s="20">
        <v>1160</v>
      </c>
      <c r="F34" s="37"/>
    </row>
    <row r="35" ht="32.4" spans="1:7">
      <c r="A35" s="16">
        <f>+A34+1</f>
        <v>4</v>
      </c>
      <c r="B35" s="47" t="s">
        <v>73</v>
      </c>
      <c r="C35" s="38" t="s">
        <v>74</v>
      </c>
      <c r="D35" s="19" t="s">
        <v>12</v>
      </c>
      <c r="E35" s="20">
        <v>1160</v>
      </c>
      <c r="F35" s="37"/>
    </row>
    <row r="36" ht="140.4" spans="1:7">
      <c r="A36" s="16">
        <f>+A35+1</f>
        <v>5</v>
      </c>
      <c r="B36" s="39" t="s">
        <v>75</v>
      </c>
      <c r="C36" s="39" t="s">
        <v>76</v>
      </c>
      <c r="D36" s="19" t="s">
        <v>12</v>
      </c>
      <c r="E36" s="20">
        <v>1160</v>
      </c>
      <c r="F36" s="37"/>
    </row>
    <row r="37" ht="36" customHeight="1" spans="1:7">
      <c r="A37" s="16">
        <f>+A36+1</f>
        <v>6</v>
      </c>
      <c r="B37" s="47" t="s">
        <v>77</v>
      </c>
      <c r="C37" s="38" t="s">
        <v>78</v>
      </c>
      <c r="D37" s="19" t="s">
        <v>79</v>
      </c>
      <c r="E37" s="20">
        <v>30</v>
      </c>
      <c r="F37" s="37"/>
    </row>
    <row r="38" spans="1:7">
      <c r="G38" s="2"/>
    </row>
    <row r="39" spans="1:7">
      <c r="G39" s="2"/>
    </row>
    <row r="40" spans="1:7">
      <c r="G40" s="2"/>
    </row>
  </sheetData>
  <autoFilter xmlns:etc="http://www.wps.cn/officeDocument/2017/etCustomData" ref="A3:GI39" etc:filterBottomFollowUsedRange="0">
    <extLst/>
  </autoFilter>
  <mergeCells count="2">
    <mergeCell ref="A1:F1"/>
    <mergeCell ref="A2:F2"/>
  </mergeCells>
  <pageMargins left="0.468055555555556" right="0.236111111111111" top="0.314583333333333" bottom="0.275" header="0.196527777777778" footer="0.0784722222222222"/>
  <pageSetup paperSize="9" fitToWidth="0" fitToHeight="0" orientation="portrait" horizontalDpi="600" vertic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5"/>
  <sheetViews>
    <sheetView tabSelected="1" view="pageBreakPreview" zoomScaleNormal="100" workbookViewId="0">
      <pane ySplit="3" topLeftCell="A156" activePane="bottomLeft" state="frozen"/>
      <selection/>
      <selection pane="bottomLeft" activeCell="C128" sqref="C128"/>
    </sheetView>
  </sheetViews>
  <sheetFormatPr defaultColWidth="9.13888888888889" defaultRowHeight="10.8"/>
  <cols>
    <col min="1" max="1" width="6.42592592592593" style="2" customWidth="1"/>
    <col min="2" max="2" width="17.8240740740741" style="3" customWidth="1"/>
    <col min="3" max="3" width="46.0740740740741" style="4" customWidth="1"/>
    <col min="4" max="4" width="7.86111111111111" style="1" customWidth="1"/>
    <col min="5" max="5" width="10.3981481481481" style="5" customWidth="1"/>
    <col min="6" max="6" width="5.28703703703704" style="3" customWidth="1"/>
    <col min="7" max="7" width="9.13888888888889" style="1" customWidth="1"/>
    <col min="8" max="12" width="9.13888888888889" style="2" hidden="1" customWidth="1"/>
    <col min="13" max="13" width="9.13888888888889" style="1" hidden="1" customWidth="1"/>
    <col min="14" max="16" width="9.13888888888889" style="2" hidden="1" customWidth="1"/>
    <col min="17" max="243" width="9.13888888888889" style="1" customWidth="1"/>
    <col min="244" max="16384" width="9.13888888888889" style="1"/>
  </cols>
  <sheetData>
    <row r="1" ht="35" customHeight="1" spans="1:16">
      <c r="A1" s="6" t="s">
        <v>80</v>
      </c>
      <c r="B1" s="7"/>
      <c r="C1" s="6"/>
      <c r="D1" s="6"/>
      <c r="E1" s="8"/>
      <c r="F1" s="7"/>
    </row>
    <row r="2" ht="39" customHeight="1" spans="1:16">
      <c r="A2" s="9" t="s">
        <v>1</v>
      </c>
      <c r="B2" s="10"/>
      <c r="C2" s="9"/>
      <c r="D2" s="9"/>
      <c r="E2" s="11"/>
      <c r="F2" s="9"/>
    </row>
    <row r="3" ht="37" customHeight="1" spans="1:16">
      <c r="A3" s="12" t="s">
        <v>2</v>
      </c>
      <c r="B3" s="13" t="s">
        <v>3</v>
      </c>
      <c r="C3" s="13" t="s">
        <v>4</v>
      </c>
      <c r="D3" s="14" t="s">
        <v>5</v>
      </c>
      <c r="E3" s="15" t="s">
        <v>6</v>
      </c>
      <c r="F3" s="13" t="s">
        <v>7</v>
      </c>
      <c r="J3" s="2" t="s">
        <v>81</v>
      </c>
      <c r="K3" s="2" t="s">
        <v>82</v>
      </c>
      <c r="L3" s="2" t="s">
        <v>83</v>
      </c>
      <c r="N3" s="2" t="s">
        <v>84</v>
      </c>
      <c r="O3" s="2" t="s">
        <v>85</v>
      </c>
    </row>
    <row r="4" ht="23" customHeight="1" spans="1:16">
      <c r="A4" s="16"/>
      <c r="B4" s="13" t="s">
        <v>86</v>
      </c>
      <c r="C4" s="13"/>
      <c r="D4" s="14"/>
      <c r="E4" s="15"/>
      <c r="F4" s="13"/>
    </row>
    <row r="5" ht="26" customHeight="1" spans="1:16">
      <c r="A5" s="16">
        <v>1</v>
      </c>
      <c r="B5" s="17" t="s">
        <v>87</v>
      </c>
      <c r="C5" s="18" t="s">
        <v>88</v>
      </c>
      <c r="D5" s="19" t="s">
        <v>89</v>
      </c>
      <c r="E5" s="20">
        <v>1</v>
      </c>
      <c r="F5" s="17"/>
      <c r="H5" s="2" t="s">
        <v>90</v>
      </c>
      <c r="I5" s="2" t="s">
        <v>91</v>
      </c>
      <c r="J5" s="2">
        <f t="shared" ref="J5:J68" si="0">L5-K5</f>
        <v>305.72</v>
      </c>
      <c r="K5" s="2">
        <f t="shared" ref="K5:K68" si="1">ROUND((H5+I5)*1.13,2)</f>
        <v>1069.39</v>
      </c>
      <c r="L5" s="2" t="s">
        <v>92</v>
      </c>
      <c r="O5" s="2">
        <v>500</v>
      </c>
      <c r="P5" s="21">
        <v>153.12</v>
      </c>
    </row>
    <row r="6" ht="26" customHeight="1" spans="1:16">
      <c r="A6" s="16">
        <v>2</v>
      </c>
      <c r="B6" s="17" t="s">
        <v>93</v>
      </c>
      <c r="C6" s="18" t="s">
        <v>94</v>
      </c>
      <c r="D6" s="19" t="s">
        <v>51</v>
      </c>
      <c r="E6" s="20">
        <v>153</v>
      </c>
      <c r="F6" s="17"/>
      <c r="H6" s="2" t="s">
        <v>95</v>
      </c>
      <c r="J6" s="2">
        <f t="shared" si="0"/>
        <v>2.64</v>
      </c>
      <c r="K6" s="2">
        <f t="shared" si="1"/>
        <v>1.63</v>
      </c>
      <c r="L6" s="2" t="s">
        <v>96</v>
      </c>
      <c r="O6" s="2">
        <v>3</v>
      </c>
      <c r="P6" s="21">
        <v>1.48</v>
      </c>
    </row>
    <row r="7" ht="26" customHeight="1" spans="1:16">
      <c r="A7" s="16">
        <v>3</v>
      </c>
      <c r="B7" s="17" t="s">
        <v>93</v>
      </c>
      <c r="C7" s="18" t="s">
        <v>97</v>
      </c>
      <c r="D7" s="19" t="s">
        <v>51</v>
      </c>
      <c r="E7" s="20">
        <v>44</v>
      </c>
      <c r="F7" s="17"/>
      <c r="H7" s="2" t="s">
        <v>95</v>
      </c>
      <c r="J7" s="2">
        <f t="shared" si="0"/>
        <v>3.56</v>
      </c>
      <c r="K7" s="2">
        <f t="shared" si="1"/>
        <v>1.63</v>
      </c>
      <c r="L7" s="2" t="s">
        <v>98</v>
      </c>
      <c r="O7" s="2">
        <v>3</v>
      </c>
      <c r="P7" s="21">
        <v>2</v>
      </c>
    </row>
    <row r="8" ht="26" customHeight="1" spans="1:16">
      <c r="A8" s="16">
        <v>4</v>
      </c>
      <c r="B8" s="17" t="s">
        <v>93</v>
      </c>
      <c r="C8" s="18" t="s">
        <v>99</v>
      </c>
      <c r="D8" s="19" t="s">
        <v>51</v>
      </c>
      <c r="E8" s="20">
        <v>40</v>
      </c>
      <c r="F8" s="17"/>
      <c r="H8" s="2" t="s">
        <v>100</v>
      </c>
      <c r="J8" s="2">
        <f t="shared" si="0"/>
        <v>5.35</v>
      </c>
      <c r="K8" s="2">
        <f t="shared" si="1"/>
        <v>4.38</v>
      </c>
      <c r="L8" s="2" t="s">
        <v>101</v>
      </c>
      <c r="O8" s="2">
        <v>3</v>
      </c>
      <c r="P8" s="21">
        <v>2.96</v>
      </c>
    </row>
    <row r="9" ht="26" customHeight="1" spans="1:16">
      <c r="A9" s="16">
        <v>5</v>
      </c>
      <c r="B9" s="17" t="s">
        <v>102</v>
      </c>
      <c r="C9" s="18" t="s">
        <v>103</v>
      </c>
      <c r="D9" s="19" t="s">
        <v>24</v>
      </c>
      <c r="E9" s="20">
        <v>166.46</v>
      </c>
      <c r="F9" s="17"/>
      <c r="H9" s="2" t="s">
        <v>104</v>
      </c>
      <c r="I9" s="2" t="s">
        <v>105</v>
      </c>
      <c r="J9" s="2">
        <f t="shared" si="0"/>
        <v>42.45</v>
      </c>
      <c r="K9" s="2">
        <f t="shared" si="1"/>
        <v>125</v>
      </c>
      <c r="L9" s="2" t="s">
        <v>106</v>
      </c>
      <c r="O9" s="2">
        <v>20</v>
      </c>
      <c r="P9" s="21">
        <v>21.14</v>
      </c>
    </row>
    <row r="10" ht="26" customHeight="1" spans="1:16">
      <c r="A10" s="16">
        <v>6</v>
      </c>
      <c r="B10" s="17" t="s">
        <v>102</v>
      </c>
      <c r="C10" s="18" t="s">
        <v>107</v>
      </c>
      <c r="D10" s="19" t="s">
        <v>24</v>
      </c>
      <c r="E10" s="20">
        <v>21.16</v>
      </c>
      <c r="F10" s="17"/>
      <c r="H10" s="2" t="s">
        <v>104</v>
      </c>
      <c r="I10" s="2" t="s">
        <v>108</v>
      </c>
      <c r="J10" s="2">
        <f t="shared" si="0"/>
        <v>46.98</v>
      </c>
      <c r="K10" s="2">
        <f t="shared" si="1"/>
        <v>255.75</v>
      </c>
      <c r="L10" s="2" t="s">
        <v>109</v>
      </c>
      <c r="O10" s="2">
        <v>20</v>
      </c>
      <c r="P10" s="21">
        <v>21.14</v>
      </c>
    </row>
    <row r="11" ht="26" customHeight="1" spans="1:16">
      <c r="A11" s="16">
        <v>7</v>
      </c>
      <c r="B11" s="17" t="s">
        <v>110</v>
      </c>
      <c r="C11" s="18" t="s">
        <v>111</v>
      </c>
      <c r="D11" s="19" t="s">
        <v>112</v>
      </c>
      <c r="E11" s="20">
        <v>329.52</v>
      </c>
      <c r="F11" s="17"/>
      <c r="H11" s="2" t="s">
        <v>113</v>
      </c>
      <c r="I11" s="2" t="s">
        <v>100</v>
      </c>
      <c r="J11" s="2">
        <f t="shared" si="0"/>
        <v>15.97</v>
      </c>
      <c r="K11" s="2">
        <f t="shared" si="1"/>
        <v>5.66</v>
      </c>
      <c r="L11" s="2" t="s">
        <v>114</v>
      </c>
      <c r="N11" s="2">
        <v>17.91</v>
      </c>
      <c r="O11" s="2">
        <v>10</v>
      </c>
      <c r="P11" s="21">
        <v>8.55</v>
      </c>
    </row>
    <row r="12" ht="26" customHeight="1" spans="1:16">
      <c r="A12" s="16">
        <v>8</v>
      </c>
      <c r="B12" s="17" t="s">
        <v>115</v>
      </c>
      <c r="C12" s="18" t="s">
        <v>116</v>
      </c>
      <c r="D12" s="19" t="s">
        <v>24</v>
      </c>
      <c r="E12" s="20">
        <v>3.1</v>
      </c>
      <c r="F12" s="17"/>
      <c r="H12" s="2" t="s">
        <v>117</v>
      </c>
      <c r="I12" s="2" t="s">
        <v>118</v>
      </c>
      <c r="J12" s="2">
        <f t="shared" si="0"/>
        <v>23.36</v>
      </c>
      <c r="K12" s="2">
        <f t="shared" si="1"/>
        <v>28.26</v>
      </c>
      <c r="L12" s="2" t="s">
        <v>119</v>
      </c>
      <c r="O12" s="2">
        <v>12</v>
      </c>
      <c r="P12" s="21">
        <v>12.55</v>
      </c>
    </row>
    <row r="13" ht="26" customHeight="1" spans="1:16">
      <c r="A13" s="16">
        <v>9</v>
      </c>
      <c r="B13" s="17" t="s">
        <v>115</v>
      </c>
      <c r="C13" s="18" t="s">
        <v>120</v>
      </c>
      <c r="D13" s="19" t="s">
        <v>24</v>
      </c>
      <c r="E13" s="20">
        <v>109.02</v>
      </c>
      <c r="F13" s="17"/>
      <c r="H13" s="2" t="s">
        <v>121</v>
      </c>
      <c r="I13" s="2" t="s">
        <v>122</v>
      </c>
      <c r="J13" s="2">
        <f t="shared" si="0"/>
        <v>10.45</v>
      </c>
      <c r="K13" s="2">
        <f t="shared" si="1"/>
        <v>11.27</v>
      </c>
      <c r="L13" s="2" t="s">
        <v>123</v>
      </c>
      <c r="N13" s="2">
        <v>11.93</v>
      </c>
      <c r="O13" s="2">
        <v>12</v>
      </c>
      <c r="P13" s="21">
        <v>5.64</v>
      </c>
    </row>
    <row r="14" ht="26" customHeight="1" spans="1:16">
      <c r="A14" s="16">
        <v>10</v>
      </c>
      <c r="B14" s="17" t="s">
        <v>115</v>
      </c>
      <c r="C14" s="18" t="s">
        <v>124</v>
      </c>
      <c r="D14" s="19" t="s">
        <v>24</v>
      </c>
      <c r="E14" s="20">
        <v>772.33</v>
      </c>
      <c r="F14" s="17"/>
      <c r="H14" s="2" t="s">
        <v>125</v>
      </c>
      <c r="I14" s="2" t="s">
        <v>126</v>
      </c>
      <c r="J14" s="2">
        <f t="shared" si="0"/>
        <v>5.15</v>
      </c>
      <c r="K14" s="2">
        <f t="shared" si="1"/>
        <v>8.87</v>
      </c>
      <c r="L14" s="2" t="s">
        <v>127</v>
      </c>
      <c r="O14" s="2">
        <v>12</v>
      </c>
      <c r="P14" s="21">
        <v>2.75</v>
      </c>
    </row>
    <row r="15" ht="26" customHeight="1" spans="1:16">
      <c r="A15" s="16">
        <v>11</v>
      </c>
      <c r="B15" s="17" t="s">
        <v>115</v>
      </c>
      <c r="C15" s="18" t="s">
        <v>128</v>
      </c>
      <c r="D15" s="19" t="s">
        <v>24</v>
      </c>
      <c r="E15" s="20">
        <v>2.3</v>
      </c>
      <c r="F15" s="17"/>
      <c r="H15" s="2" t="s">
        <v>129</v>
      </c>
      <c r="I15" s="2" t="s">
        <v>130</v>
      </c>
      <c r="J15" s="2">
        <f t="shared" si="0"/>
        <v>7.4</v>
      </c>
      <c r="K15" s="2">
        <f t="shared" si="1"/>
        <v>11.54</v>
      </c>
      <c r="L15" s="2" t="s">
        <v>131</v>
      </c>
      <c r="O15" s="2">
        <v>12</v>
      </c>
      <c r="P15" s="21">
        <v>4.01</v>
      </c>
    </row>
    <row r="16" ht="26" customHeight="1" spans="1:16">
      <c r="A16" s="16">
        <v>12</v>
      </c>
      <c r="B16" s="17" t="s">
        <v>115</v>
      </c>
      <c r="C16" s="18" t="s">
        <v>132</v>
      </c>
      <c r="D16" s="19" t="s">
        <v>24</v>
      </c>
      <c r="E16" s="20">
        <v>954.59</v>
      </c>
      <c r="F16" s="17"/>
      <c r="H16" s="2" t="s">
        <v>133</v>
      </c>
      <c r="I16" s="2" t="s">
        <v>126</v>
      </c>
      <c r="J16" s="2">
        <f t="shared" si="0"/>
        <v>8.57</v>
      </c>
      <c r="K16" s="2">
        <f t="shared" si="1"/>
        <v>8.99</v>
      </c>
      <c r="L16" s="2" t="s">
        <v>134</v>
      </c>
      <c r="O16" s="2">
        <v>5</v>
      </c>
      <c r="P16" s="21">
        <v>4.7</v>
      </c>
    </row>
    <row r="17" ht="26" customHeight="1" spans="1:16">
      <c r="A17" s="16">
        <v>13</v>
      </c>
      <c r="B17" s="17" t="s">
        <v>115</v>
      </c>
      <c r="C17" s="18" t="s">
        <v>135</v>
      </c>
      <c r="D17" s="19" t="s">
        <v>24</v>
      </c>
      <c r="E17" s="20">
        <v>7.33</v>
      </c>
      <c r="F17" s="17"/>
      <c r="H17" s="2" t="s">
        <v>136</v>
      </c>
      <c r="I17" s="2" t="s">
        <v>137</v>
      </c>
      <c r="J17" s="2">
        <f t="shared" si="0"/>
        <v>8.88</v>
      </c>
      <c r="K17" s="2">
        <f t="shared" si="1"/>
        <v>10.95</v>
      </c>
      <c r="L17" s="2" t="s">
        <v>138</v>
      </c>
      <c r="O17" s="2">
        <v>5</v>
      </c>
      <c r="P17" s="21">
        <v>4.84</v>
      </c>
    </row>
    <row r="18" ht="26" customHeight="1" spans="1:16">
      <c r="A18" s="16">
        <v>14</v>
      </c>
      <c r="B18" s="17" t="s">
        <v>115</v>
      </c>
      <c r="C18" s="18" t="s">
        <v>139</v>
      </c>
      <c r="D18" s="19" t="s">
        <v>24</v>
      </c>
      <c r="E18" s="20">
        <v>26.5</v>
      </c>
      <c r="F18" s="17"/>
      <c r="H18" s="2" t="s">
        <v>140</v>
      </c>
      <c r="I18" s="2" t="s">
        <v>141</v>
      </c>
      <c r="J18" s="2">
        <f t="shared" si="0"/>
        <v>37.38</v>
      </c>
      <c r="K18" s="2">
        <f t="shared" si="1"/>
        <v>9.54</v>
      </c>
      <c r="L18" s="2" t="s">
        <v>142</v>
      </c>
      <c r="N18" s="2">
        <v>26.38</v>
      </c>
      <c r="O18" s="2">
        <v>26.38</v>
      </c>
      <c r="P18" s="21">
        <v>21.14</v>
      </c>
    </row>
    <row r="19" ht="26" customHeight="1" spans="1:16">
      <c r="A19" s="16">
        <v>15</v>
      </c>
      <c r="B19" s="17" t="s">
        <v>143</v>
      </c>
      <c r="C19" s="18" t="s">
        <v>144</v>
      </c>
      <c r="D19" s="19" t="s">
        <v>24</v>
      </c>
      <c r="E19" s="20">
        <v>60.7</v>
      </c>
      <c r="F19" s="17"/>
      <c r="H19" s="2" t="s">
        <v>145</v>
      </c>
      <c r="I19" s="2" t="s">
        <v>146</v>
      </c>
      <c r="J19" s="2">
        <f t="shared" si="0"/>
        <v>1.31</v>
      </c>
      <c r="K19" s="2">
        <f t="shared" si="1"/>
        <v>10.8</v>
      </c>
      <c r="L19" s="2" t="s">
        <v>147</v>
      </c>
      <c r="N19" s="2">
        <v>1.46</v>
      </c>
      <c r="O19" s="2">
        <v>2</v>
      </c>
      <c r="P19" s="21">
        <v>0.53</v>
      </c>
    </row>
    <row r="20" ht="26" customHeight="1" spans="1:16">
      <c r="A20" s="16">
        <v>16</v>
      </c>
      <c r="B20" s="17" t="s">
        <v>143</v>
      </c>
      <c r="C20" s="18" t="s">
        <v>148</v>
      </c>
      <c r="D20" s="19" t="s">
        <v>24</v>
      </c>
      <c r="E20" s="20">
        <v>585.6</v>
      </c>
      <c r="F20" s="17"/>
      <c r="H20" s="2" t="s">
        <v>145</v>
      </c>
      <c r="I20" s="2" t="s">
        <v>149</v>
      </c>
      <c r="J20" s="2">
        <f t="shared" si="0"/>
        <v>1.1</v>
      </c>
      <c r="K20" s="2">
        <f t="shared" si="1"/>
        <v>7.75</v>
      </c>
      <c r="L20" s="2" t="s">
        <v>150</v>
      </c>
      <c r="N20" s="2">
        <v>1.46</v>
      </c>
      <c r="O20" s="2">
        <v>2</v>
      </c>
      <c r="P20" s="21">
        <v>0.47</v>
      </c>
    </row>
    <row r="21" ht="26" customHeight="1" spans="1:16">
      <c r="A21" s="16">
        <v>17</v>
      </c>
      <c r="B21" s="17" t="s">
        <v>143</v>
      </c>
      <c r="C21" s="18" t="s">
        <v>151</v>
      </c>
      <c r="D21" s="19" t="s">
        <v>24</v>
      </c>
      <c r="E21" s="20">
        <v>5621.73</v>
      </c>
      <c r="F21" s="17"/>
      <c r="H21" s="2" t="s">
        <v>145</v>
      </c>
      <c r="I21" s="2" t="s">
        <v>152</v>
      </c>
      <c r="J21" s="2">
        <f t="shared" si="0"/>
        <v>1.37</v>
      </c>
      <c r="K21" s="2">
        <f t="shared" si="1"/>
        <v>5.38</v>
      </c>
      <c r="L21" s="2" t="s">
        <v>153</v>
      </c>
      <c r="N21" s="2">
        <v>1.46</v>
      </c>
      <c r="O21" s="2">
        <v>2</v>
      </c>
      <c r="P21" s="21">
        <v>0.67</v>
      </c>
    </row>
    <row r="22" ht="26" customHeight="1" spans="1:16">
      <c r="A22" s="16">
        <v>18</v>
      </c>
      <c r="B22" s="17" t="s">
        <v>143</v>
      </c>
      <c r="C22" s="18" t="s">
        <v>154</v>
      </c>
      <c r="D22" s="19" t="s">
        <v>24</v>
      </c>
      <c r="E22" s="20">
        <v>15.9</v>
      </c>
      <c r="F22" s="17"/>
      <c r="H22" s="2" t="s">
        <v>155</v>
      </c>
      <c r="I22" s="2" t="s">
        <v>156</v>
      </c>
      <c r="J22" s="2">
        <f t="shared" si="0"/>
        <v>1.82</v>
      </c>
      <c r="K22" s="2">
        <f t="shared" si="1"/>
        <v>10.36</v>
      </c>
      <c r="L22" s="2" t="s">
        <v>157</v>
      </c>
      <c r="O22" s="2">
        <v>2</v>
      </c>
      <c r="P22" s="21">
        <v>0.82</v>
      </c>
    </row>
    <row r="23" ht="26" customHeight="1" spans="1:16">
      <c r="A23" s="16">
        <v>19</v>
      </c>
      <c r="B23" s="17" t="s">
        <v>158</v>
      </c>
      <c r="C23" s="18" t="s">
        <v>159</v>
      </c>
      <c r="D23" s="19" t="s">
        <v>24</v>
      </c>
      <c r="E23" s="20">
        <v>229.35</v>
      </c>
      <c r="F23" s="17"/>
      <c r="H23" s="2" t="s">
        <v>160</v>
      </c>
      <c r="I23" s="2" t="s">
        <v>161</v>
      </c>
      <c r="J23" s="2">
        <f t="shared" si="0"/>
        <v>8.63</v>
      </c>
      <c r="K23" s="2">
        <f t="shared" si="1"/>
        <v>64.51</v>
      </c>
      <c r="L23" s="2" t="s">
        <v>162</v>
      </c>
      <c r="O23" s="2">
        <v>10</v>
      </c>
      <c r="P23" s="21">
        <v>3.56</v>
      </c>
    </row>
    <row r="24" ht="26" customHeight="1" spans="1:16">
      <c r="A24" s="16">
        <v>20</v>
      </c>
      <c r="B24" s="17" t="s">
        <v>163</v>
      </c>
      <c r="C24" s="18" t="s">
        <v>164</v>
      </c>
      <c r="D24" s="19" t="s">
        <v>165</v>
      </c>
      <c r="E24" s="20">
        <v>9</v>
      </c>
      <c r="F24" s="17"/>
      <c r="H24" s="2" t="s">
        <v>166</v>
      </c>
      <c r="I24" s="2" t="s">
        <v>167</v>
      </c>
      <c r="J24" s="2">
        <f t="shared" si="0"/>
        <v>16.07</v>
      </c>
      <c r="K24" s="2">
        <f t="shared" si="1"/>
        <v>97.91</v>
      </c>
      <c r="L24" s="2" t="s">
        <v>168</v>
      </c>
      <c r="N24" s="2">
        <v>40.99</v>
      </c>
      <c r="O24" s="2">
        <v>20</v>
      </c>
      <c r="P24" s="21">
        <v>7.22</v>
      </c>
    </row>
    <row r="25" ht="26" customHeight="1" spans="1:16">
      <c r="A25" s="16">
        <v>21</v>
      </c>
      <c r="B25" s="17" t="s">
        <v>163</v>
      </c>
      <c r="C25" s="18" t="s">
        <v>169</v>
      </c>
      <c r="D25" s="19" t="s">
        <v>165</v>
      </c>
      <c r="E25" s="20">
        <v>18</v>
      </c>
      <c r="F25" s="17"/>
      <c r="H25" s="2" t="s">
        <v>170</v>
      </c>
      <c r="I25" s="2" t="s">
        <v>171</v>
      </c>
      <c r="J25" s="2">
        <f t="shared" si="0"/>
        <v>33.76</v>
      </c>
      <c r="K25" s="2">
        <f t="shared" si="1"/>
        <v>137.39</v>
      </c>
      <c r="L25" s="2" t="s">
        <v>172</v>
      </c>
      <c r="N25" s="2">
        <v>40.99</v>
      </c>
      <c r="O25" s="2">
        <v>20</v>
      </c>
      <c r="P25" s="21">
        <v>16.53</v>
      </c>
    </row>
    <row r="26" ht="26" customHeight="1" spans="1:16">
      <c r="A26" s="16">
        <v>22</v>
      </c>
      <c r="B26" s="17" t="s">
        <v>163</v>
      </c>
      <c r="C26" s="18" t="s">
        <v>173</v>
      </c>
      <c r="D26" s="19" t="s">
        <v>165</v>
      </c>
      <c r="E26" s="20">
        <v>176</v>
      </c>
      <c r="F26" s="17"/>
      <c r="H26" s="2" t="s">
        <v>170</v>
      </c>
      <c r="I26" s="2" t="s">
        <v>171</v>
      </c>
      <c r="J26" s="2">
        <f t="shared" si="0"/>
        <v>33.76</v>
      </c>
      <c r="K26" s="2">
        <f t="shared" si="1"/>
        <v>137.39</v>
      </c>
      <c r="L26" s="2" t="s">
        <v>172</v>
      </c>
      <c r="N26" s="2">
        <v>40.99</v>
      </c>
      <c r="O26" s="2">
        <v>20</v>
      </c>
      <c r="P26" s="21">
        <v>16.53</v>
      </c>
    </row>
    <row r="27" ht="26" customHeight="1" spans="1:16">
      <c r="A27" s="16">
        <v>23</v>
      </c>
      <c r="B27" s="17" t="s">
        <v>163</v>
      </c>
      <c r="C27" s="18" t="s">
        <v>174</v>
      </c>
      <c r="D27" s="19" t="s">
        <v>165</v>
      </c>
      <c r="E27" s="20">
        <v>13</v>
      </c>
      <c r="F27" s="17"/>
      <c r="H27" s="2" t="s">
        <v>170</v>
      </c>
      <c r="I27" s="2" t="s">
        <v>171</v>
      </c>
      <c r="J27" s="2">
        <f t="shared" si="0"/>
        <v>33.76</v>
      </c>
      <c r="K27" s="2">
        <f t="shared" si="1"/>
        <v>137.39</v>
      </c>
      <c r="L27" s="2" t="s">
        <v>172</v>
      </c>
      <c r="N27" s="2">
        <v>40.99</v>
      </c>
      <c r="O27" s="2">
        <v>20</v>
      </c>
      <c r="P27" s="21">
        <v>16.53</v>
      </c>
    </row>
    <row r="28" ht="26" customHeight="1" spans="1:16">
      <c r="A28" s="16">
        <v>24</v>
      </c>
      <c r="B28" s="17" t="s">
        <v>175</v>
      </c>
      <c r="C28" s="18" t="s">
        <v>176</v>
      </c>
      <c r="D28" s="19" t="s">
        <v>165</v>
      </c>
      <c r="E28" s="20">
        <v>8</v>
      </c>
      <c r="F28" s="17"/>
      <c r="H28" s="2" t="s">
        <v>177</v>
      </c>
      <c r="I28" s="2" t="s">
        <v>178</v>
      </c>
      <c r="J28" s="2">
        <f t="shared" si="0"/>
        <v>38.39</v>
      </c>
      <c r="K28" s="2">
        <f t="shared" si="1"/>
        <v>81.63</v>
      </c>
      <c r="L28" s="2" t="s">
        <v>179</v>
      </c>
      <c r="N28" s="2">
        <v>40.99</v>
      </c>
      <c r="O28" s="2">
        <v>30</v>
      </c>
      <c r="P28" s="21">
        <v>20.27</v>
      </c>
    </row>
    <row r="29" ht="26" customHeight="1" spans="1:16">
      <c r="A29" s="16">
        <v>25</v>
      </c>
      <c r="B29" s="17" t="s">
        <v>175</v>
      </c>
      <c r="C29" s="18" t="s">
        <v>180</v>
      </c>
      <c r="D29" s="19" t="s">
        <v>165</v>
      </c>
      <c r="E29" s="20">
        <v>6</v>
      </c>
      <c r="F29" s="17"/>
      <c r="H29" s="2" t="s">
        <v>181</v>
      </c>
      <c r="I29" s="2" t="s">
        <v>182</v>
      </c>
      <c r="J29" s="2">
        <f t="shared" si="0"/>
        <v>38.53</v>
      </c>
      <c r="K29" s="2">
        <f t="shared" si="1"/>
        <v>191.15</v>
      </c>
      <c r="L29" s="2" t="s">
        <v>183</v>
      </c>
      <c r="N29" s="2">
        <v>40.99</v>
      </c>
      <c r="O29" s="2">
        <v>30</v>
      </c>
      <c r="P29" s="21">
        <v>18.18</v>
      </c>
    </row>
    <row r="30" ht="26" customHeight="1" spans="1:16">
      <c r="A30" s="16">
        <v>26</v>
      </c>
      <c r="B30" s="17" t="s">
        <v>175</v>
      </c>
      <c r="C30" s="18" t="s">
        <v>184</v>
      </c>
      <c r="D30" s="19" t="s">
        <v>165</v>
      </c>
      <c r="E30" s="20">
        <v>3</v>
      </c>
      <c r="F30" s="17"/>
      <c r="H30" s="2" t="s">
        <v>181</v>
      </c>
      <c r="I30" s="2" t="s">
        <v>185</v>
      </c>
      <c r="J30" s="2">
        <f t="shared" si="0"/>
        <v>40.12</v>
      </c>
      <c r="K30" s="2">
        <f t="shared" si="1"/>
        <v>236.62</v>
      </c>
      <c r="L30" s="2" t="s">
        <v>186</v>
      </c>
      <c r="N30" s="2">
        <v>40.99</v>
      </c>
      <c r="O30" s="2">
        <v>30</v>
      </c>
      <c r="P30" s="21">
        <v>18.18</v>
      </c>
    </row>
    <row r="31" ht="26" customHeight="1" spans="1:16">
      <c r="A31" s="16">
        <v>27</v>
      </c>
      <c r="B31" s="17" t="s">
        <v>175</v>
      </c>
      <c r="C31" s="18" t="s">
        <v>187</v>
      </c>
      <c r="D31" s="19" t="s">
        <v>165</v>
      </c>
      <c r="E31" s="20">
        <v>22</v>
      </c>
      <c r="F31" s="17"/>
      <c r="H31" s="2" t="s">
        <v>181</v>
      </c>
      <c r="I31" s="2" t="s">
        <v>188</v>
      </c>
      <c r="J31" s="2">
        <f t="shared" si="0"/>
        <v>36.89</v>
      </c>
      <c r="K31" s="2">
        <f t="shared" si="1"/>
        <v>143.79</v>
      </c>
      <c r="L31" s="2" t="s">
        <v>189</v>
      </c>
      <c r="N31" s="2">
        <v>40.99</v>
      </c>
      <c r="O31" s="2">
        <v>30</v>
      </c>
      <c r="P31" s="21">
        <v>18.18</v>
      </c>
    </row>
    <row r="32" ht="26" customHeight="1" spans="1:16">
      <c r="A32" s="16">
        <v>28</v>
      </c>
      <c r="B32" s="17" t="s">
        <v>175</v>
      </c>
      <c r="C32" s="18" t="s">
        <v>190</v>
      </c>
      <c r="D32" s="19" t="s">
        <v>165</v>
      </c>
      <c r="E32" s="20">
        <v>4</v>
      </c>
      <c r="F32" s="17"/>
      <c r="H32" s="2" t="s">
        <v>181</v>
      </c>
      <c r="I32" s="2" t="s">
        <v>191</v>
      </c>
      <c r="J32" s="2">
        <f t="shared" si="0"/>
        <v>37.88</v>
      </c>
      <c r="K32" s="2">
        <f t="shared" si="1"/>
        <v>172.2</v>
      </c>
      <c r="L32" s="2" t="s">
        <v>192</v>
      </c>
      <c r="N32" s="2">
        <v>40.99</v>
      </c>
      <c r="O32" s="2">
        <v>30</v>
      </c>
      <c r="P32" s="21">
        <v>18.18</v>
      </c>
    </row>
    <row r="33" ht="26" customHeight="1" spans="1:16">
      <c r="A33" s="16">
        <v>29</v>
      </c>
      <c r="B33" s="17" t="s">
        <v>175</v>
      </c>
      <c r="C33" s="18" t="s">
        <v>193</v>
      </c>
      <c r="D33" s="19" t="s">
        <v>165</v>
      </c>
      <c r="E33" s="20">
        <v>1</v>
      </c>
      <c r="F33" s="17"/>
      <c r="H33" s="2" t="s">
        <v>194</v>
      </c>
      <c r="I33" s="2" t="s">
        <v>195</v>
      </c>
      <c r="J33" s="2">
        <f t="shared" si="0"/>
        <v>30.65</v>
      </c>
      <c r="K33" s="2">
        <f t="shared" si="1"/>
        <v>153.21</v>
      </c>
      <c r="L33" s="2" t="s">
        <v>196</v>
      </c>
      <c r="N33" s="2">
        <v>40.99</v>
      </c>
      <c r="O33" s="2">
        <v>30</v>
      </c>
      <c r="P33" s="21">
        <v>14.44</v>
      </c>
    </row>
    <row r="34" ht="26" customHeight="1" spans="1:16">
      <c r="A34" s="16">
        <v>30</v>
      </c>
      <c r="B34" s="17" t="s">
        <v>197</v>
      </c>
      <c r="C34" s="18" t="s">
        <v>198</v>
      </c>
      <c r="D34" s="19" t="s">
        <v>51</v>
      </c>
      <c r="E34" s="20">
        <v>104</v>
      </c>
      <c r="F34" s="17"/>
      <c r="H34" s="2" t="s">
        <v>199</v>
      </c>
      <c r="I34" s="2" t="s">
        <v>200</v>
      </c>
      <c r="J34" s="2">
        <f t="shared" si="0"/>
        <v>13.71</v>
      </c>
      <c r="K34" s="2">
        <f t="shared" si="1"/>
        <v>25.41</v>
      </c>
      <c r="L34" s="2" t="s">
        <v>201</v>
      </c>
      <c r="O34" s="2">
        <v>10</v>
      </c>
      <c r="P34" s="21">
        <v>7.31</v>
      </c>
    </row>
    <row r="35" ht="26" customHeight="1" spans="1:16">
      <c r="A35" s="16">
        <v>31</v>
      </c>
      <c r="B35" s="17" t="s">
        <v>197</v>
      </c>
      <c r="C35" s="18" t="s">
        <v>202</v>
      </c>
      <c r="D35" s="19" t="s">
        <v>51</v>
      </c>
      <c r="E35" s="20">
        <v>3</v>
      </c>
      <c r="F35" s="17"/>
      <c r="H35" s="2" t="s">
        <v>199</v>
      </c>
      <c r="I35" s="2" t="s">
        <v>203</v>
      </c>
      <c r="J35" s="2">
        <f t="shared" si="0"/>
        <v>13.82</v>
      </c>
      <c r="K35" s="2">
        <f t="shared" si="1"/>
        <v>28.28</v>
      </c>
      <c r="L35" s="2" t="s">
        <v>204</v>
      </c>
      <c r="O35" s="2">
        <v>10</v>
      </c>
      <c r="P35" s="21">
        <v>7.31</v>
      </c>
    </row>
    <row r="36" ht="26" customHeight="1" spans="1:16">
      <c r="A36" s="16">
        <v>32</v>
      </c>
      <c r="B36" s="17" t="s">
        <v>197</v>
      </c>
      <c r="C36" s="18" t="s">
        <v>205</v>
      </c>
      <c r="D36" s="19" t="s">
        <v>51</v>
      </c>
      <c r="E36" s="20">
        <v>2</v>
      </c>
      <c r="F36" s="17"/>
      <c r="H36" s="2" t="s">
        <v>199</v>
      </c>
      <c r="I36" s="2" t="s">
        <v>200</v>
      </c>
      <c r="J36" s="2">
        <f t="shared" si="0"/>
        <v>13.71</v>
      </c>
      <c r="K36" s="2">
        <f t="shared" si="1"/>
        <v>25.41</v>
      </c>
      <c r="L36" s="2" t="s">
        <v>201</v>
      </c>
      <c r="O36" s="2">
        <v>10</v>
      </c>
      <c r="P36" s="21">
        <v>7.31</v>
      </c>
    </row>
    <row r="37" ht="26" customHeight="1" spans="1:16">
      <c r="A37" s="16">
        <v>33</v>
      </c>
      <c r="B37" s="17" t="s">
        <v>197</v>
      </c>
      <c r="C37" s="18" t="s">
        <v>206</v>
      </c>
      <c r="D37" s="19" t="s">
        <v>51</v>
      </c>
      <c r="E37" s="20">
        <v>12</v>
      </c>
      <c r="F37" s="17"/>
      <c r="H37" s="2" t="s">
        <v>199</v>
      </c>
      <c r="I37" s="2" t="s">
        <v>200</v>
      </c>
      <c r="J37" s="2">
        <f t="shared" si="0"/>
        <v>13.71</v>
      </c>
      <c r="K37" s="2">
        <f t="shared" si="1"/>
        <v>25.41</v>
      </c>
      <c r="L37" s="2" t="s">
        <v>201</v>
      </c>
      <c r="O37" s="2">
        <v>10</v>
      </c>
      <c r="P37" s="21">
        <v>7.31</v>
      </c>
    </row>
    <row r="38" ht="26" customHeight="1" spans="1:16">
      <c r="A38" s="16">
        <v>34</v>
      </c>
      <c r="B38" s="17" t="s">
        <v>197</v>
      </c>
      <c r="C38" s="18" t="s">
        <v>207</v>
      </c>
      <c r="D38" s="19" t="s">
        <v>51</v>
      </c>
      <c r="E38" s="20">
        <v>36</v>
      </c>
      <c r="F38" s="17"/>
      <c r="H38" s="2" t="s">
        <v>208</v>
      </c>
      <c r="I38" s="2" t="s">
        <v>209</v>
      </c>
      <c r="J38" s="2">
        <f t="shared" si="0"/>
        <v>32.87</v>
      </c>
      <c r="K38" s="2">
        <f t="shared" si="1"/>
        <v>173.07</v>
      </c>
      <c r="L38" s="2" t="s">
        <v>210</v>
      </c>
      <c r="O38" s="2">
        <v>30</v>
      </c>
      <c r="P38" s="21">
        <v>15.31</v>
      </c>
    </row>
    <row r="39" ht="26" customHeight="1" spans="1:16">
      <c r="A39" s="16">
        <v>35</v>
      </c>
      <c r="B39" s="17" t="s">
        <v>211</v>
      </c>
      <c r="C39" s="18" t="s">
        <v>212</v>
      </c>
      <c r="D39" s="19" t="s">
        <v>51</v>
      </c>
      <c r="E39" s="20">
        <v>4</v>
      </c>
      <c r="F39" s="17"/>
      <c r="H39" s="2" t="s">
        <v>213</v>
      </c>
      <c r="I39" s="2" t="s">
        <v>214</v>
      </c>
      <c r="J39" s="2">
        <f t="shared" si="0"/>
        <v>10.53</v>
      </c>
      <c r="K39" s="2">
        <f t="shared" si="1"/>
        <v>17.68</v>
      </c>
      <c r="L39" s="2" t="s">
        <v>215</v>
      </c>
      <c r="N39" s="2">
        <v>11.16</v>
      </c>
      <c r="O39" s="2">
        <v>10</v>
      </c>
      <c r="P39" s="21">
        <v>5.66</v>
      </c>
    </row>
    <row r="40" ht="26" customHeight="1" spans="1:16">
      <c r="A40" s="16">
        <v>36</v>
      </c>
      <c r="B40" s="17" t="s">
        <v>211</v>
      </c>
      <c r="C40" s="18" t="s">
        <v>216</v>
      </c>
      <c r="D40" s="19" t="s">
        <v>51</v>
      </c>
      <c r="E40" s="20">
        <v>14</v>
      </c>
      <c r="F40" s="17"/>
      <c r="H40" s="2" t="s">
        <v>217</v>
      </c>
      <c r="I40" s="2" t="s">
        <v>218</v>
      </c>
      <c r="J40" s="2">
        <f t="shared" si="0"/>
        <v>11.09</v>
      </c>
      <c r="K40" s="2">
        <f t="shared" si="1"/>
        <v>19.76</v>
      </c>
      <c r="L40" s="2" t="s">
        <v>219</v>
      </c>
      <c r="N40" s="2">
        <v>12.58</v>
      </c>
      <c r="O40" s="2">
        <v>10</v>
      </c>
      <c r="P40" s="21">
        <v>5.92</v>
      </c>
    </row>
    <row r="41" ht="26" customHeight="1" spans="1:16">
      <c r="A41" s="16">
        <v>37</v>
      </c>
      <c r="B41" s="17" t="s">
        <v>211</v>
      </c>
      <c r="C41" s="18" t="s">
        <v>220</v>
      </c>
      <c r="D41" s="19" t="s">
        <v>51</v>
      </c>
      <c r="E41" s="20">
        <v>17</v>
      </c>
      <c r="F41" s="17"/>
      <c r="H41" s="2" t="s">
        <v>221</v>
      </c>
      <c r="I41" s="2" t="s">
        <v>222</v>
      </c>
      <c r="J41" s="2">
        <f t="shared" si="0"/>
        <v>11.61</v>
      </c>
      <c r="K41" s="2">
        <f t="shared" si="1"/>
        <v>21.85</v>
      </c>
      <c r="L41" s="2" t="s">
        <v>223</v>
      </c>
      <c r="N41" s="2">
        <v>13.44</v>
      </c>
      <c r="O41" s="2">
        <v>10</v>
      </c>
      <c r="P41" s="21">
        <v>6.18</v>
      </c>
    </row>
    <row r="42" ht="26" customHeight="1" spans="1:16">
      <c r="A42" s="16">
        <v>38</v>
      </c>
      <c r="B42" s="17" t="s">
        <v>211</v>
      </c>
      <c r="C42" s="18" t="s">
        <v>224</v>
      </c>
      <c r="D42" s="19" t="s">
        <v>51</v>
      </c>
      <c r="E42" s="20">
        <v>4</v>
      </c>
      <c r="F42" s="17"/>
      <c r="H42" s="2" t="s">
        <v>225</v>
      </c>
      <c r="I42" s="2" t="s">
        <v>200</v>
      </c>
      <c r="J42" s="2">
        <f t="shared" si="0"/>
        <v>12.33</v>
      </c>
      <c r="K42" s="2">
        <f t="shared" si="1"/>
        <v>24.89</v>
      </c>
      <c r="L42" s="2" t="s">
        <v>226</v>
      </c>
      <c r="O42" s="2">
        <v>10</v>
      </c>
      <c r="P42" s="21">
        <v>6.53</v>
      </c>
    </row>
    <row r="43" ht="26" customHeight="1" spans="1:16">
      <c r="A43" s="16">
        <v>39</v>
      </c>
      <c r="B43" s="17" t="s">
        <v>211</v>
      </c>
      <c r="C43" s="18" t="s">
        <v>227</v>
      </c>
      <c r="D43" s="19" t="s">
        <v>51</v>
      </c>
      <c r="E43" s="20">
        <v>3</v>
      </c>
      <c r="F43" s="17"/>
      <c r="H43" s="2" t="s">
        <v>228</v>
      </c>
      <c r="I43" s="2" t="s">
        <v>229</v>
      </c>
      <c r="J43" s="2">
        <f t="shared" si="0"/>
        <v>11.1</v>
      </c>
      <c r="K43" s="2">
        <f t="shared" si="1"/>
        <v>34.06</v>
      </c>
      <c r="L43" s="2" t="s">
        <v>230</v>
      </c>
      <c r="O43" s="2">
        <v>10</v>
      </c>
      <c r="P43" s="21">
        <v>5.66</v>
      </c>
    </row>
    <row r="44" ht="26" customHeight="1" spans="1:16">
      <c r="A44" s="16">
        <v>40</v>
      </c>
      <c r="B44" s="17" t="s">
        <v>231</v>
      </c>
      <c r="C44" s="18" t="s">
        <v>232</v>
      </c>
      <c r="D44" s="19" t="s">
        <v>51</v>
      </c>
      <c r="E44" s="20">
        <v>66</v>
      </c>
      <c r="F44" s="17"/>
      <c r="H44" s="2" t="s">
        <v>233</v>
      </c>
      <c r="I44" s="2" t="s">
        <v>113</v>
      </c>
      <c r="J44" s="2">
        <f t="shared" si="0"/>
        <v>5.24</v>
      </c>
      <c r="K44" s="2">
        <f t="shared" si="1"/>
        <v>1.89</v>
      </c>
      <c r="L44" s="2" t="s">
        <v>234</v>
      </c>
      <c r="N44" s="2">
        <v>6.38</v>
      </c>
      <c r="O44" s="2">
        <v>3</v>
      </c>
      <c r="P44" s="21">
        <v>2.96</v>
      </c>
    </row>
    <row r="45" ht="26" customHeight="1" spans="1:16">
      <c r="A45" s="16">
        <v>41</v>
      </c>
      <c r="B45" s="17" t="s">
        <v>231</v>
      </c>
      <c r="C45" s="18" t="s">
        <v>235</v>
      </c>
      <c r="D45" s="19" t="s">
        <v>51</v>
      </c>
      <c r="E45" s="20">
        <v>199</v>
      </c>
      <c r="F45" s="17"/>
      <c r="H45" s="2" t="s">
        <v>236</v>
      </c>
      <c r="I45" s="2" t="s">
        <v>113</v>
      </c>
      <c r="J45" s="2">
        <f t="shared" si="0"/>
        <v>5.69</v>
      </c>
      <c r="K45" s="2">
        <f t="shared" si="1"/>
        <v>1.56</v>
      </c>
      <c r="L45" s="2" t="s">
        <v>237</v>
      </c>
      <c r="N45" s="2">
        <v>6.15</v>
      </c>
      <c r="O45" s="2">
        <v>3</v>
      </c>
      <c r="P45" s="21">
        <v>3.22</v>
      </c>
    </row>
    <row r="46" ht="26" customHeight="1" spans="1:16">
      <c r="A46" s="16">
        <v>42</v>
      </c>
      <c r="B46" s="17" t="s">
        <v>231</v>
      </c>
      <c r="C46" s="18" t="s">
        <v>238</v>
      </c>
      <c r="D46" s="19" t="s">
        <v>51</v>
      </c>
      <c r="E46" s="20">
        <v>273</v>
      </c>
      <c r="F46" s="17"/>
      <c r="H46" s="2" t="s">
        <v>239</v>
      </c>
      <c r="I46" s="2" t="s">
        <v>121</v>
      </c>
      <c r="J46" s="2">
        <f t="shared" si="0"/>
        <v>9.97</v>
      </c>
      <c r="K46" s="2">
        <f t="shared" si="1"/>
        <v>1.02</v>
      </c>
      <c r="L46" s="2" t="s">
        <v>240</v>
      </c>
      <c r="N46" s="2">
        <v>10.83</v>
      </c>
      <c r="O46" s="2">
        <v>3</v>
      </c>
      <c r="P46" s="21">
        <v>5.66</v>
      </c>
    </row>
    <row r="47" ht="26" customHeight="1" spans="1:16">
      <c r="A47" s="16"/>
      <c r="B47" s="13" t="s">
        <v>241</v>
      </c>
      <c r="C47" s="13"/>
      <c r="D47" s="14"/>
      <c r="E47" s="15"/>
      <c r="F47" s="13"/>
      <c r="J47" s="2">
        <f t="shared" si="0"/>
        <v>0</v>
      </c>
      <c r="K47" s="2">
        <f t="shared" si="1"/>
        <v>0</v>
      </c>
    </row>
    <row r="48" ht="26" customHeight="1" spans="1:16">
      <c r="A48" s="16">
        <v>1</v>
      </c>
      <c r="B48" s="17" t="s">
        <v>163</v>
      </c>
      <c r="C48" s="18" t="s">
        <v>242</v>
      </c>
      <c r="D48" s="19" t="s">
        <v>165</v>
      </c>
      <c r="E48" s="20">
        <v>2</v>
      </c>
      <c r="F48" s="17"/>
      <c r="H48" s="2" t="s">
        <v>243</v>
      </c>
      <c r="I48" s="2" t="s">
        <v>244</v>
      </c>
      <c r="J48" s="2">
        <f t="shared" si="0"/>
        <v>31.17</v>
      </c>
      <c r="K48" s="2">
        <f t="shared" si="1"/>
        <v>79.36</v>
      </c>
      <c r="L48" s="2" t="s">
        <v>245</v>
      </c>
      <c r="N48" s="2">
        <v>40.99</v>
      </c>
      <c r="O48" s="2">
        <v>20</v>
      </c>
      <c r="P48" s="21">
        <v>16.18</v>
      </c>
    </row>
    <row r="49" ht="26" customHeight="1" spans="1:16">
      <c r="A49" s="16">
        <v>2</v>
      </c>
      <c r="B49" s="17" t="s">
        <v>163</v>
      </c>
      <c r="C49" s="18" t="s">
        <v>246</v>
      </c>
      <c r="D49" s="19" t="s">
        <v>165</v>
      </c>
      <c r="E49" s="20">
        <v>1</v>
      </c>
      <c r="F49" s="17"/>
      <c r="H49" s="2" t="s">
        <v>243</v>
      </c>
      <c r="I49" s="2" t="s">
        <v>244</v>
      </c>
      <c r="J49" s="2">
        <f t="shared" si="0"/>
        <v>31.17</v>
      </c>
      <c r="K49" s="2">
        <f t="shared" si="1"/>
        <v>79.36</v>
      </c>
      <c r="L49" s="2" t="s">
        <v>245</v>
      </c>
      <c r="N49" s="2">
        <v>40.99</v>
      </c>
      <c r="O49" s="2">
        <v>20</v>
      </c>
      <c r="P49" s="21">
        <v>16.18</v>
      </c>
    </row>
    <row r="50" ht="26" customHeight="1" spans="1:16">
      <c r="A50" s="16">
        <v>3</v>
      </c>
      <c r="B50" s="17" t="s">
        <v>163</v>
      </c>
      <c r="C50" s="18" t="s">
        <v>247</v>
      </c>
      <c r="D50" s="19" t="s">
        <v>165</v>
      </c>
      <c r="E50" s="20">
        <v>1</v>
      </c>
      <c r="F50" s="17"/>
      <c r="H50" s="2" t="s">
        <v>248</v>
      </c>
      <c r="I50" s="2" t="s">
        <v>244</v>
      </c>
      <c r="J50" s="2">
        <f t="shared" si="0"/>
        <v>36.1</v>
      </c>
      <c r="K50" s="2">
        <f t="shared" si="1"/>
        <v>81.42</v>
      </c>
      <c r="L50" s="2" t="s">
        <v>249</v>
      </c>
      <c r="N50" s="2">
        <v>40.99</v>
      </c>
      <c r="O50" s="2">
        <v>20</v>
      </c>
      <c r="P50" s="21">
        <v>18.97</v>
      </c>
    </row>
    <row r="51" ht="26" customHeight="1" spans="1:16">
      <c r="A51" s="16">
        <v>4</v>
      </c>
      <c r="B51" s="17" t="s">
        <v>163</v>
      </c>
      <c r="C51" s="18" t="s">
        <v>250</v>
      </c>
      <c r="D51" s="19" t="s">
        <v>165</v>
      </c>
      <c r="E51" s="20">
        <v>5</v>
      </c>
      <c r="F51" s="17"/>
      <c r="H51" s="2" t="s">
        <v>248</v>
      </c>
      <c r="I51" s="2" t="s">
        <v>244</v>
      </c>
      <c r="J51" s="2">
        <f t="shared" si="0"/>
        <v>36.1</v>
      </c>
      <c r="K51" s="2">
        <f t="shared" si="1"/>
        <v>81.42</v>
      </c>
      <c r="L51" s="2" t="s">
        <v>249</v>
      </c>
      <c r="N51" s="2">
        <v>40.99</v>
      </c>
      <c r="O51" s="2">
        <v>20</v>
      </c>
      <c r="P51" s="21">
        <v>18.97</v>
      </c>
    </row>
    <row r="52" ht="26" customHeight="1" spans="1:16">
      <c r="A52" s="16">
        <v>5</v>
      </c>
      <c r="B52" s="17" t="s">
        <v>163</v>
      </c>
      <c r="C52" s="18" t="s">
        <v>251</v>
      </c>
      <c r="D52" s="19" t="s">
        <v>165</v>
      </c>
      <c r="E52" s="20">
        <v>1</v>
      </c>
      <c r="F52" s="17"/>
      <c r="H52" s="2" t="s">
        <v>252</v>
      </c>
      <c r="I52" s="2" t="s">
        <v>244</v>
      </c>
      <c r="J52" s="2">
        <f t="shared" si="0"/>
        <v>31.18</v>
      </c>
      <c r="K52" s="2">
        <f t="shared" si="1"/>
        <v>80.39</v>
      </c>
      <c r="L52" s="2" t="s">
        <v>253</v>
      </c>
      <c r="N52" s="2">
        <v>40.99</v>
      </c>
      <c r="O52" s="2">
        <v>20</v>
      </c>
      <c r="P52" s="21">
        <v>16.18</v>
      </c>
    </row>
    <row r="53" ht="26" customHeight="1" spans="1:16">
      <c r="A53" s="16">
        <v>6</v>
      </c>
      <c r="B53" s="17" t="s">
        <v>163</v>
      </c>
      <c r="C53" s="18" t="s">
        <v>254</v>
      </c>
      <c r="D53" s="19" t="s">
        <v>165</v>
      </c>
      <c r="E53" s="20">
        <v>6</v>
      </c>
      <c r="F53" s="17"/>
      <c r="H53" s="2" t="s">
        <v>252</v>
      </c>
      <c r="I53" s="2" t="s">
        <v>244</v>
      </c>
      <c r="J53" s="2">
        <f t="shared" si="0"/>
        <v>31.18</v>
      </c>
      <c r="K53" s="2">
        <f t="shared" si="1"/>
        <v>80.39</v>
      </c>
      <c r="L53" s="2" t="s">
        <v>253</v>
      </c>
      <c r="N53" s="2">
        <v>40.99</v>
      </c>
      <c r="O53" s="2">
        <v>20</v>
      </c>
      <c r="P53" s="21">
        <v>16.18</v>
      </c>
    </row>
    <row r="54" ht="26" customHeight="1" spans="1:16">
      <c r="A54" s="16">
        <v>7</v>
      </c>
      <c r="B54" s="17" t="s">
        <v>163</v>
      </c>
      <c r="C54" s="18" t="s">
        <v>255</v>
      </c>
      <c r="D54" s="19" t="s">
        <v>165</v>
      </c>
      <c r="E54" s="20">
        <v>1</v>
      </c>
      <c r="F54" s="17"/>
      <c r="H54" s="2" t="s">
        <v>252</v>
      </c>
      <c r="J54" s="2">
        <f t="shared" si="0"/>
        <v>42.74</v>
      </c>
      <c r="K54" s="2">
        <f t="shared" si="1"/>
        <v>4.61</v>
      </c>
      <c r="L54" s="2" t="s">
        <v>256</v>
      </c>
      <c r="N54" s="2">
        <v>40.99</v>
      </c>
      <c r="O54" s="2">
        <v>20</v>
      </c>
      <c r="P54" s="21">
        <v>24.27</v>
      </c>
    </row>
    <row r="55" ht="26" customHeight="1" spans="1:16">
      <c r="A55" s="16">
        <v>8</v>
      </c>
      <c r="B55" s="17" t="s">
        <v>257</v>
      </c>
      <c r="C55" s="18" t="s">
        <v>258</v>
      </c>
      <c r="D55" s="19" t="s">
        <v>165</v>
      </c>
      <c r="E55" s="20">
        <v>5</v>
      </c>
      <c r="F55" s="17"/>
      <c r="H55" s="2" t="s">
        <v>243</v>
      </c>
      <c r="J55" s="2">
        <f t="shared" si="0"/>
        <v>42.68</v>
      </c>
      <c r="K55" s="2">
        <f t="shared" si="1"/>
        <v>3.58</v>
      </c>
      <c r="L55" s="2" t="s">
        <v>259</v>
      </c>
      <c r="N55" s="2">
        <v>40.99</v>
      </c>
      <c r="O55" s="2">
        <v>20</v>
      </c>
      <c r="P55" s="21">
        <v>24.27</v>
      </c>
    </row>
    <row r="56" ht="26" customHeight="1" spans="1:16">
      <c r="A56" s="16">
        <v>9</v>
      </c>
      <c r="B56" s="17" t="s">
        <v>257</v>
      </c>
      <c r="C56" s="18" t="s">
        <v>260</v>
      </c>
      <c r="D56" s="19" t="s">
        <v>165</v>
      </c>
      <c r="E56" s="20">
        <v>2</v>
      </c>
      <c r="F56" s="17"/>
      <c r="J56" s="2">
        <f t="shared" si="0"/>
        <v>14.2</v>
      </c>
      <c r="K56" s="2">
        <f t="shared" si="1"/>
        <v>0</v>
      </c>
      <c r="L56" s="2" t="s">
        <v>261</v>
      </c>
      <c r="N56" s="2">
        <v>40.99</v>
      </c>
      <c r="O56" s="2">
        <v>20</v>
      </c>
      <c r="P56" s="21">
        <v>8.09</v>
      </c>
    </row>
    <row r="57" ht="26" customHeight="1" spans="1:16">
      <c r="A57" s="16">
        <v>10</v>
      </c>
      <c r="B57" s="17" t="s">
        <v>257</v>
      </c>
      <c r="C57" s="18" t="s">
        <v>262</v>
      </c>
      <c r="D57" s="19" t="s">
        <v>165</v>
      </c>
      <c r="E57" s="20">
        <v>1</v>
      </c>
      <c r="F57" s="17"/>
      <c r="J57" s="2">
        <f t="shared" si="0"/>
        <v>14.2</v>
      </c>
      <c r="K57" s="2">
        <f t="shared" si="1"/>
        <v>0</v>
      </c>
      <c r="L57" s="2" t="s">
        <v>261</v>
      </c>
      <c r="N57" s="2">
        <v>40.99</v>
      </c>
      <c r="O57" s="2">
        <v>20</v>
      </c>
      <c r="P57" s="21">
        <v>8.09</v>
      </c>
    </row>
    <row r="58" ht="26" customHeight="1" spans="1:16">
      <c r="A58" s="16">
        <v>11</v>
      </c>
      <c r="B58" s="17" t="s">
        <v>257</v>
      </c>
      <c r="C58" s="18" t="s">
        <v>263</v>
      </c>
      <c r="D58" s="19" t="s">
        <v>165</v>
      </c>
      <c r="E58" s="20">
        <v>4</v>
      </c>
      <c r="F58" s="17"/>
      <c r="J58" s="2">
        <f t="shared" si="0"/>
        <v>14.2</v>
      </c>
      <c r="K58" s="2">
        <f t="shared" si="1"/>
        <v>0</v>
      </c>
      <c r="L58" s="2" t="s">
        <v>261</v>
      </c>
      <c r="N58" s="2">
        <v>40.99</v>
      </c>
      <c r="O58" s="2">
        <v>20</v>
      </c>
      <c r="P58" s="21">
        <v>8.09</v>
      </c>
    </row>
    <row r="59" ht="26" customHeight="1" spans="1:16">
      <c r="A59" s="16">
        <v>12</v>
      </c>
      <c r="B59" s="17" t="s">
        <v>115</v>
      </c>
      <c r="C59" s="18" t="s">
        <v>124</v>
      </c>
      <c r="D59" s="19" t="s">
        <v>24</v>
      </c>
      <c r="E59" s="20">
        <v>70.35</v>
      </c>
      <c r="F59" s="17"/>
      <c r="H59" s="2" t="s">
        <v>125</v>
      </c>
      <c r="I59" s="2" t="s">
        <v>264</v>
      </c>
      <c r="J59" s="2">
        <f t="shared" si="0"/>
        <v>5.16</v>
      </c>
      <c r="K59" s="2">
        <f t="shared" si="1"/>
        <v>8.88</v>
      </c>
      <c r="L59" s="2" t="s">
        <v>265</v>
      </c>
      <c r="O59" s="2">
        <v>12</v>
      </c>
      <c r="P59" s="21">
        <v>2.75</v>
      </c>
    </row>
    <row r="60" ht="26" customHeight="1" spans="1:16">
      <c r="A60" s="16">
        <v>13</v>
      </c>
      <c r="B60" s="17" t="s">
        <v>115</v>
      </c>
      <c r="C60" s="18" t="s">
        <v>266</v>
      </c>
      <c r="D60" s="19" t="s">
        <v>24</v>
      </c>
      <c r="E60" s="20">
        <v>70.16</v>
      </c>
      <c r="F60" s="17"/>
      <c r="J60" s="2">
        <f t="shared" si="0"/>
        <v>2.41</v>
      </c>
      <c r="K60" s="2">
        <f t="shared" si="1"/>
        <v>0</v>
      </c>
      <c r="L60" s="2" t="s">
        <v>267</v>
      </c>
      <c r="O60" s="2">
        <v>5</v>
      </c>
      <c r="P60" s="21">
        <v>1.38</v>
      </c>
    </row>
    <row r="61" ht="26" customHeight="1" spans="1:16">
      <c r="A61" s="16">
        <v>14</v>
      </c>
      <c r="B61" s="17" t="s">
        <v>268</v>
      </c>
      <c r="C61" s="18" t="s">
        <v>269</v>
      </c>
      <c r="D61" s="19" t="s">
        <v>24</v>
      </c>
      <c r="E61" s="20">
        <v>146.7</v>
      </c>
      <c r="F61" s="17"/>
      <c r="H61" s="2" t="s">
        <v>145</v>
      </c>
      <c r="I61" s="2" t="s">
        <v>270</v>
      </c>
      <c r="J61" s="2">
        <f t="shared" si="0"/>
        <v>1.39</v>
      </c>
      <c r="K61" s="2">
        <f t="shared" si="1"/>
        <v>6.41</v>
      </c>
      <c r="L61" s="2" t="s">
        <v>271</v>
      </c>
      <c r="O61" s="2">
        <v>2</v>
      </c>
      <c r="P61" s="21">
        <v>0.67</v>
      </c>
    </row>
    <row r="62" ht="26" customHeight="1" spans="1:16">
      <c r="A62" s="16">
        <v>15</v>
      </c>
      <c r="B62" s="17" t="s">
        <v>268</v>
      </c>
      <c r="C62" s="18" t="s">
        <v>272</v>
      </c>
      <c r="D62" s="19" t="s">
        <v>24</v>
      </c>
      <c r="E62" s="20">
        <v>146.32</v>
      </c>
      <c r="F62" s="17"/>
      <c r="J62" s="2">
        <f t="shared" si="0"/>
        <v>0.57</v>
      </c>
      <c r="K62" s="2">
        <f t="shared" si="1"/>
        <v>0</v>
      </c>
      <c r="L62" s="2" t="s">
        <v>273</v>
      </c>
      <c r="O62" s="2">
        <v>2</v>
      </c>
      <c r="P62" s="21">
        <v>0.33</v>
      </c>
    </row>
    <row r="63" ht="26" customHeight="1" spans="1:16">
      <c r="A63" s="16">
        <v>16</v>
      </c>
      <c r="B63" s="17" t="s">
        <v>231</v>
      </c>
      <c r="C63" s="18" t="s">
        <v>232</v>
      </c>
      <c r="D63" s="19" t="s">
        <v>51</v>
      </c>
      <c r="E63" s="20">
        <v>22</v>
      </c>
      <c r="F63" s="17"/>
      <c r="H63" s="2" t="s">
        <v>233</v>
      </c>
      <c r="I63" s="2" t="s">
        <v>113</v>
      </c>
      <c r="J63" s="2">
        <f t="shared" si="0"/>
        <v>5.24</v>
      </c>
      <c r="K63" s="2">
        <f t="shared" si="1"/>
        <v>1.89</v>
      </c>
      <c r="L63" s="2" t="s">
        <v>234</v>
      </c>
      <c r="N63" s="2">
        <v>6.38</v>
      </c>
      <c r="O63" s="2">
        <v>3</v>
      </c>
      <c r="P63" s="21">
        <v>2.96</v>
      </c>
    </row>
    <row r="64" ht="26" customHeight="1" spans="1:16">
      <c r="A64" s="16">
        <v>17</v>
      </c>
      <c r="B64" s="17" t="s">
        <v>231</v>
      </c>
      <c r="C64" s="18" t="s">
        <v>238</v>
      </c>
      <c r="D64" s="19" t="s">
        <v>51</v>
      </c>
      <c r="E64" s="20">
        <v>22</v>
      </c>
      <c r="F64" s="17"/>
      <c r="H64" s="2" t="s">
        <v>239</v>
      </c>
      <c r="I64" s="2" t="s">
        <v>121</v>
      </c>
      <c r="J64" s="2">
        <f t="shared" si="0"/>
        <v>9.97</v>
      </c>
      <c r="K64" s="2">
        <f t="shared" si="1"/>
        <v>1.02</v>
      </c>
      <c r="L64" s="2" t="s">
        <v>240</v>
      </c>
      <c r="N64" s="2">
        <v>10.83</v>
      </c>
      <c r="O64" s="2">
        <v>3</v>
      </c>
      <c r="P64" s="21">
        <v>5.66</v>
      </c>
    </row>
    <row r="65" ht="26" customHeight="1" spans="1:16">
      <c r="A65" s="16"/>
      <c r="B65" s="13" t="s">
        <v>274</v>
      </c>
      <c r="C65" s="13"/>
      <c r="D65" s="14"/>
      <c r="E65" s="15"/>
      <c r="F65" s="13"/>
      <c r="J65" s="2">
        <f t="shared" si="0"/>
        <v>0</v>
      </c>
      <c r="K65" s="2">
        <f t="shared" si="1"/>
        <v>0</v>
      </c>
    </row>
    <row r="66" ht="26" customHeight="1" spans="1:16">
      <c r="A66" s="16">
        <v>1</v>
      </c>
      <c r="B66" s="17" t="s">
        <v>115</v>
      </c>
      <c r="C66" s="18" t="s">
        <v>124</v>
      </c>
      <c r="D66" s="19" t="s">
        <v>24</v>
      </c>
      <c r="E66" s="20">
        <v>122.1</v>
      </c>
      <c r="F66" s="17"/>
      <c r="H66" s="2" t="s">
        <v>125</v>
      </c>
      <c r="I66" s="2" t="s">
        <v>264</v>
      </c>
      <c r="J66" s="2">
        <f t="shared" si="0"/>
        <v>5.16</v>
      </c>
      <c r="K66" s="2">
        <f t="shared" si="1"/>
        <v>8.88</v>
      </c>
      <c r="L66" s="2" t="s">
        <v>265</v>
      </c>
      <c r="O66" s="2">
        <v>12</v>
      </c>
      <c r="P66" s="21">
        <v>2.75</v>
      </c>
    </row>
    <row r="67" ht="26" customHeight="1" spans="1:16">
      <c r="A67" s="16">
        <v>2</v>
      </c>
      <c r="B67" s="17" t="s">
        <v>115</v>
      </c>
      <c r="C67" s="18" t="s">
        <v>266</v>
      </c>
      <c r="D67" s="19" t="s">
        <v>24</v>
      </c>
      <c r="E67" s="20">
        <v>43.9</v>
      </c>
      <c r="F67" s="17"/>
      <c r="J67" s="2">
        <f t="shared" si="0"/>
        <v>2.4</v>
      </c>
      <c r="K67" s="2">
        <f t="shared" si="1"/>
        <v>0</v>
      </c>
      <c r="L67" s="2" t="s">
        <v>275</v>
      </c>
      <c r="O67" s="2">
        <v>5</v>
      </c>
      <c r="P67" s="21">
        <v>1.37</v>
      </c>
    </row>
    <row r="68" ht="26" customHeight="1" spans="1:16">
      <c r="A68" s="16">
        <v>3</v>
      </c>
      <c r="B68" s="17" t="s">
        <v>143</v>
      </c>
      <c r="C68" s="18" t="s">
        <v>269</v>
      </c>
      <c r="D68" s="19" t="s">
        <v>24</v>
      </c>
      <c r="E68" s="20">
        <v>149.22</v>
      </c>
      <c r="F68" s="17"/>
      <c r="H68" s="2" t="s">
        <v>145</v>
      </c>
      <c r="I68" s="2" t="s">
        <v>276</v>
      </c>
      <c r="J68" s="2">
        <f t="shared" si="0"/>
        <v>1.36</v>
      </c>
      <c r="K68" s="2">
        <f t="shared" si="1"/>
        <v>5.37</v>
      </c>
      <c r="L68" s="2" t="s">
        <v>140</v>
      </c>
      <c r="N68" s="2">
        <v>1.46</v>
      </c>
      <c r="O68" s="2">
        <v>2</v>
      </c>
      <c r="P68" s="21">
        <v>0.67</v>
      </c>
    </row>
    <row r="69" ht="26" customHeight="1" spans="1:16">
      <c r="A69" s="16">
        <v>4</v>
      </c>
      <c r="B69" s="17" t="s">
        <v>143</v>
      </c>
      <c r="C69" s="18" t="s">
        <v>277</v>
      </c>
      <c r="D69" s="19" t="s">
        <v>24</v>
      </c>
      <c r="E69" s="20">
        <v>10.15</v>
      </c>
      <c r="F69" s="17"/>
      <c r="H69" s="2" t="s">
        <v>145</v>
      </c>
      <c r="I69" s="2" t="s">
        <v>278</v>
      </c>
      <c r="J69" s="2">
        <f t="shared" ref="J69:J132" si="2">L69-K69</f>
        <v>1.2</v>
      </c>
      <c r="K69" s="2">
        <f t="shared" ref="K69:K132" si="3">ROUND((H69+I69)*1.13,2)</f>
        <v>6.27</v>
      </c>
      <c r="L69" s="2" t="s">
        <v>279</v>
      </c>
      <c r="N69" s="2">
        <v>1.46</v>
      </c>
      <c r="O69" s="2">
        <v>2</v>
      </c>
      <c r="P69" s="21">
        <v>0.56</v>
      </c>
    </row>
    <row r="70" ht="26" customHeight="1" spans="1:16">
      <c r="A70" s="16">
        <v>5</v>
      </c>
      <c r="B70" s="17" t="s">
        <v>143</v>
      </c>
      <c r="C70" s="18" t="s">
        <v>280</v>
      </c>
      <c r="D70" s="19" t="s">
        <v>24</v>
      </c>
      <c r="E70" s="20">
        <v>117.14</v>
      </c>
      <c r="F70" s="17"/>
      <c r="H70" s="2" t="s">
        <v>145</v>
      </c>
      <c r="I70" s="2" t="s">
        <v>281</v>
      </c>
      <c r="J70" s="2">
        <f t="shared" si="2"/>
        <v>1.28</v>
      </c>
      <c r="K70" s="2">
        <f t="shared" si="3"/>
        <v>8.27</v>
      </c>
      <c r="L70" s="2" t="s">
        <v>282</v>
      </c>
      <c r="N70" s="2">
        <v>1.46</v>
      </c>
      <c r="O70" s="2">
        <v>2</v>
      </c>
      <c r="P70" s="21">
        <v>0.56</v>
      </c>
    </row>
    <row r="71" ht="26" customHeight="1" spans="1:16">
      <c r="A71" s="16">
        <v>6</v>
      </c>
      <c r="B71" s="17" t="s">
        <v>143</v>
      </c>
      <c r="C71" s="18" t="s">
        <v>272</v>
      </c>
      <c r="D71" s="19" t="s">
        <v>24</v>
      </c>
      <c r="E71" s="20">
        <v>14</v>
      </c>
      <c r="F71" s="17"/>
      <c r="J71" s="2">
        <f t="shared" si="2"/>
        <v>0.58</v>
      </c>
      <c r="K71" s="2">
        <f t="shared" si="3"/>
        <v>0</v>
      </c>
      <c r="L71" s="2" t="s">
        <v>283</v>
      </c>
      <c r="O71" s="2">
        <v>2</v>
      </c>
      <c r="P71" s="21">
        <v>0.34</v>
      </c>
    </row>
    <row r="72" ht="26" customHeight="1" spans="1:16">
      <c r="A72" s="16">
        <v>7</v>
      </c>
      <c r="B72" s="17" t="s">
        <v>143</v>
      </c>
      <c r="C72" s="18" t="s">
        <v>284</v>
      </c>
      <c r="D72" s="19" t="s">
        <v>24</v>
      </c>
      <c r="E72" s="20">
        <v>10.15</v>
      </c>
      <c r="F72" s="17"/>
      <c r="J72" s="2">
        <f t="shared" si="2"/>
        <v>0.49</v>
      </c>
      <c r="K72" s="2">
        <f t="shared" si="3"/>
        <v>0</v>
      </c>
      <c r="L72" s="2" t="s">
        <v>285</v>
      </c>
      <c r="O72" s="2">
        <v>2</v>
      </c>
      <c r="P72" s="21">
        <v>0.28</v>
      </c>
    </row>
    <row r="73" ht="26" customHeight="1" spans="1:16">
      <c r="A73" s="16">
        <v>8</v>
      </c>
      <c r="B73" s="17" t="s">
        <v>143</v>
      </c>
      <c r="C73" s="18" t="s">
        <v>286</v>
      </c>
      <c r="D73" s="19" t="s">
        <v>24</v>
      </c>
      <c r="E73" s="20">
        <v>34.14</v>
      </c>
      <c r="F73" s="17"/>
      <c r="J73" s="2">
        <f t="shared" si="2"/>
        <v>0.49</v>
      </c>
      <c r="K73" s="2">
        <f t="shared" si="3"/>
        <v>0</v>
      </c>
      <c r="L73" s="2" t="s">
        <v>285</v>
      </c>
      <c r="O73" s="2">
        <v>2</v>
      </c>
      <c r="P73" s="21">
        <v>0.28</v>
      </c>
    </row>
    <row r="74" ht="26" customHeight="1" spans="1:16">
      <c r="A74" s="16">
        <v>9</v>
      </c>
      <c r="B74" s="17" t="s">
        <v>287</v>
      </c>
      <c r="C74" s="18" t="s">
        <v>288</v>
      </c>
      <c r="D74" s="19" t="s">
        <v>89</v>
      </c>
      <c r="E74" s="20">
        <v>1</v>
      </c>
      <c r="F74" s="17"/>
      <c r="H74" s="2" t="s">
        <v>90</v>
      </c>
      <c r="J74" s="2">
        <f t="shared" si="2"/>
        <v>404.13</v>
      </c>
      <c r="K74" s="2">
        <f t="shared" si="3"/>
        <v>37.7</v>
      </c>
      <c r="L74" s="2" t="s">
        <v>289</v>
      </c>
      <c r="O74" s="2">
        <v>300</v>
      </c>
      <c r="P74" s="21">
        <v>229.68</v>
      </c>
    </row>
    <row r="75" ht="26" customHeight="1" spans="1:16">
      <c r="A75" s="16">
        <v>10</v>
      </c>
      <c r="B75" s="17" t="s">
        <v>290</v>
      </c>
      <c r="C75" s="18" t="s">
        <v>291</v>
      </c>
      <c r="D75" s="19" t="s">
        <v>51</v>
      </c>
      <c r="E75" s="20">
        <v>8</v>
      </c>
      <c r="F75" s="17"/>
      <c r="H75" s="2" t="s">
        <v>292</v>
      </c>
      <c r="I75" s="2" t="s">
        <v>293</v>
      </c>
      <c r="J75" s="2">
        <f t="shared" si="2"/>
        <v>54.86</v>
      </c>
      <c r="K75" s="2">
        <f t="shared" si="3"/>
        <v>79.21</v>
      </c>
      <c r="L75" s="2" t="s">
        <v>294</v>
      </c>
      <c r="O75" s="2">
        <v>50</v>
      </c>
      <c r="P75" s="21">
        <v>29.58</v>
      </c>
    </row>
    <row r="76" ht="26" customHeight="1" spans="1:16">
      <c r="A76" s="16">
        <v>11</v>
      </c>
      <c r="B76" s="17" t="s">
        <v>295</v>
      </c>
      <c r="C76" s="18" t="s">
        <v>296</v>
      </c>
      <c r="D76" s="19" t="s">
        <v>51</v>
      </c>
      <c r="E76" s="20">
        <v>1</v>
      </c>
      <c r="F76" s="17"/>
      <c r="H76" s="2" t="s">
        <v>297</v>
      </c>
      <c r="I76" s="2" t="s">
        <v>298</v>
      </c>
      <c r="J76" s="2">
        <f t="shared" si="2"/>
        <v>110.51</v>
      </c>
      <c r="K76" s="2">
        <f t="shared" si="3"/>
        <v>87.47</v>
      </c>
      <c r="L76" s="2" t="s">
        <v>299</v>
      </c>
      <c r="O76" s="2">
        <v>100</v>
      </c>
      <c r="P76" s="21">
        <v>60.9</v>
      </c>
    </row>
    <row r="77" ht="26" customHeight="1" spans="1:16">
      <c r="A77" s="16">
        <v>12</v>
      </c>
      <c r="B77" s="17" t="s">
        <v>300</v>
      </c>
      <c r="C77" s="18" t="s">
        <v>301</v>
      </c>
      <c r="D77" s="19" t="s">
        <v>51</v>
      </c>
      <c r="E77" s="20">
        <v>2</v>
      </c>
      <c r="F77" s="17"/>
      <c r="H77" s="2" t="s">
        <v>302</v>
      </c>
      <c r="I77" s="2" t="s">
        <v>293</v>
      </c>
      <c r="J77" s="2">
        <f t="shared" si="2"/>
        <v>78.44</v>
      </c>
      <c r="K77" s="2">
        <f t="shared" si="3"/>
        <v>80.48</v>
      </c>
      <c r="L77" s="2" t="s">
        <v>303</v>
      </c>
      <c r="O77" s="2">
        <v>90</v>
      </c>
      <c r="P77" s="21">
        <v>42.63</v>
      </c>
    </row>
    <row r="78" ht="26" customHeight="1" spans="1:16">
      <c r="A78" s="16">
        <v>13</v>
      </c>
      <c r="B78" s="17" t="s">
        <v>304</v>
      </c>
      <c r="C78" s="18" t="s">
        <v>305</v>
      </c>
      <c r="D78" s="19" t="s">
        <v>51</v>
      </c>
      <c r="E78" s="20">
        <v>1</v>
      </c>
      <c r="F78" s="17"/>
      <c r="H78" s="2" t="s">
        <v>292</v>
      </c>
      <c r="J78" s="2">
        <f t="shared" si="2"/>
        <v>78.34</v>
      </c>
      <c r="K78" s="2">
        <f t="shared" si="3"/>
        <v>4.18</v>
      </c>
      <c r="L78" s="2" t="s">
        <v>306</v>
      </c>
      <c r="O78" s="2">
        <v>50</v>
      </c>
      <c r="P78" s="21">
        <v>44.37</v>
      </c>
    </row>
    <row r="79" ht="26" customHeight="1" spans="1:16">
      <c r="A79" s="16">
        <v>14</v>
      </c>
      <c r="B79" s="17" t="s">
        <v>307</v>
      </c>
      <c r="C79" s="18" t="s">
        <v>308</v>
      </c>
      <c r="D79" s="19" t="s">
        <v>51</v>
      </c>
      <c r="E79" s="20">
        <v>2</v>
      </c>
      <c r="F79" s="17"/>
      <c r="H79" s="2" t="s">
        <v>297</v>
      </c>
      <c r="J79" s="2">
        <f t="shared" si="2"/>
        <v>161.33</v>
      </c>
      <c r="K79" s="2">
        <f t="shared" si="3"/>
        <v>3.06</v>
      </c>
      <c r="L79" s="2" t="s">
        <v>309</v>
      </c>
      <c r="O79" s="2">
        <v>100</v>
      </c>
      <c r="P79" s="21">
        <v>91.35</v>
      </c>
    </row>
    <row r="80" ht="26" customHeight="1" spans="1:16">
      <c r="A80" s="16">
        <v>15</v>
      </c>
      <c r="B80" s="17" t="s">
        <v>310</v>
      </c>
      <c r="C80" s="18" t="s">
        <v>311</v>
      </c>
      <c r="D80" s="19" t="s">
        <v>51</v>
      </c>
      <c r="E80" s="20">
        <v>1</v>
      </c>
      <c r="F80" s="17"/>
      <c r="H80" s="2" t="s">
        <v>302</v>
      </c>
      <c r="J80" s="2">
        <f t="shared" si="2"/>
        <v>113.63</v>
      </c>
      <c r="K80" s="2">
        <f t="shared" si="3"/>
        <v>5.45</v>
      </c>
      <c r="L80" s="2" t="s">
        <v>312</v>
      </c>
      <c r="O80" s="2">
        <v>90</v>
      </c>
      <c r="P80" s="21">
        <v>63.95</v>
      </c>
    </row>
    <row r="81" ht="26" customHeight="1" spans="1:16">
      <c r="A81" s="16">
        <v>16</v>
      </c>
      <c r="B81" s="17" t="s">
        <v>310</v>
      </c>
      <c r="C81" s="18" t="s">
        <v>313</v>
      </c>
      <c r="D81" s="19" t="s">
        <v>51</v>
      </c>
      <c r="E81" s="20">
        <v>2</v>
      </c>
      <c r="F81" s="17"/>
      <c r="H81" s="2" t="s">
        <v>302</v>
      </c>
      <c r="J81" s="2">
        <f t="shared" si="2"/>
        <v>113.63</v>
      </c>
      <c r="K81" s="2">
        <f t="shared" si="3"/>
        <v>5.45</v>
      </c>
      <c r="L81" s="2" t="s">
        <v>312</v>
      </c>
      <c r="O81" s="2">
        <v>90</v>
      </c>
      <c r="P81" s="21">
        <v>63.95</v>
      </c>
    </row>
    <row r="82" ht="26" customHeight="1" spans="1:16">
      <c r="A82" s="16">
        <v>17</v>
      </c>
      <c r="B82" s="17" t="s">
        <v>231</v>
      </c>
      <c r="C82" s="18" t="s">
        <v>232</v>
      </c>
      <c r="D82" s="19" t="s">
        <v>51</v>
      </c>
      <c r="E82" s="20">
        <v>17</v>
      </c>
      <c r="F82" s="17"/>
      <c r="H82" s="2" t="s">
        <v>233</v>
      </c>
      <c r="I82" s="2" t="s">
        <v>113</v>
      </c>
      <c r="J82" s="2">
        <f t="shared" si="2"/>
        <v>5.24</v>
      </c>
      <c r="K82" s="2">
        <f t="shared" si="3"/>
        <v>1.89</v>
      </c>
      <c r="L82" s="2" t="s">
        <v>234</v>
      </c>
      <c r="N82" s="2">
        <v>6.38</v>
      </c>
      <c r="O82" s="2">
        <v>3</v>
      </c>
      <c r="P82" s="21">
        <v>2.96</v>
      </c>
    </row>
    <row r="83" ht="26" customHeight="1" spans="1:16">
      <c r="A83" s="16">
        <v>18</v>
      </c>
      <c r="B83" s="17" t="s">
        <v>231</v>
      </c>
      <c r="C83" s="18" t="s">
        <v>238</v>
      </c>
      <c r="D83" s="19" t="s">
        <v>51</v>
      </c>
      <c r="E83" s="20">
        <v>17</v>
      </c>
      <c r="F83" s="17"/>
      <c r="H83" s="2" t="s">
        <v>239</v>
      </c>
      <c r="I83" s="2" t="s">
        <v>121</v>
      </c>
      <c r="J83" s="2">
        <f t="shared" si="2"/>
        <v>9.97</v>
      </c>
      <c r="K83" s="2">
        <f t="shared" si="3"/>
        <v>1.02</v>
      </c>
      <c r="L83" s="2" t="s">
        <v>240</v>
      </c>
      <c r="N83" s="2">
        <v>10.83</v>
      </c>
      <c r="O83" s="2">
        <v>3</v>
      </c>
      <c r="P83" s="21">
        <v>5.66</v>
      </c>
    </row>
    <row r="84" ht="57" customHeight="1" spans="1:16">
      <c r="A84" s="16">
        <v>19</v>
      </c>
      <c r="B84" s="17" t="s">
        <v>314</v>
      </c>
      <c r="C84" s="18" t="s">
        <v>315</v>
      </c>
      <c r="D84" s="19" t="s">
        <v>316</v>
      </c>
      <c r="E84" s="20">
        <v>1</v>
      </c>
      <c r="F84" s="17"/>
      <c r="H84" s="2" t="s">
        <v>317</v>
      </c>
      <c r="J84" s="2">
        <f t="shared" si="2"/>
        <v>3382.07</v>
      </c>
      <c r="K84" s="2">
        <f t="shared" si="3"/>
        <v>89.34</v>
      </c>
      <c r="L84" s="2" t="s">
        <v>318</v>
      </c>
      <c r="O84" s="2">
        <v>3000</v>
      </c>
      <c r="P84" s="21">
        <v>1882.79</v>
      </c>
    </row>
    <row r="85" ht="26" customHeight="1" spans="1:16">
      <c r="A85" s="16"/>
      <c r="B85" s="13" t="s">
        <v>319</v>
      </c>
      <c r="C85" s="13"/>
      <c r="D85" s="14"/>
      <c r="E85" s="15"/>
      <c r="F85" s="13"/>
      <c r="J85" s="2">
        <f t="shared" si="2"/>
        <v>0</v>
      </c>
      <c r="K85" s="2">
        <f t="shared" si="3"/>
        <v>0</v>
      </c>
    </row>
    <row r="86" ht="51" customHeight="1" spans="1:16">
      <c r="A86" s="16">
        <v>1</v>
      </c>
      <c r="B86" s="17" t="s">
        <v>320</v>
      </c>
      <c r="C86" s="18" t="s">
        <v>321</v>
      </c>
      <c r="D86" s="19" t="s">
        <v>89</v>
      </c>
      <c r="E86" s="20">
        <v>2</v>
      </c>
      <c r="F86" s="17"/>
      <c r="H86" s="2" t="s">
        <v>322</v>
      </c>
      <c r="I86" s="2" t="s">
        <v>323</v>
      </c>
      <c r="J86" s="2">
        <f t="shared" si="2"/>
        <v>388.54</v>
      </c>
      <c r="K86" s="2">
        <f t="shared" si="3"/>
        <v>1527.59</v>
      </c>
      <c r="L86" s="2" t="s">
        <v>324</v>
      </c>
      <c r="O86" s="2">
        <v>350</v>
      </c>
      <c r="P86" s="21">
        <v>244.12</v>
      </c>
    </row>
    <row r="87" ht="26" customHeight="1" spans="1:16">
      <c r="A87" s="16">
        <v>2</v>
      </c>
      <c r="B87" s="17" t="s">
        <v>325</v>
      </c>
      <c r="C87" s="18" t="s">
        <v>326</v>
      </c>
      <c r="D87" s="19" t="s">
        <v>51</v>
      </c>
      <c r="E87" s="20">
        <v>1</v>
      </c>
      <c r="F87" s="17"/>
      <c r="H87" s="2" t="s">
        <v>327</v>
      </c>
      <c r="I87" s="2" t="s">
        <v>328</v>
      </c>
      <c r="J87" s="2">
        <f t="shared" si="2"/>
        <v>57.41</v>
      </c>
      <c r="K87" s="2">
        <f t="shared" si="3"/>
        <v>115.44</v>
      </c>
      <c r="L87" s="2" t="s">
        <v>329</v>
      </c>
      <c r="O87" s="2">
        <v>48</v>
      </c>
      <c r="P87" s="21">
        <v>30.45</v>
      </c>
    </row>
    <row r="88" ht="26" customHeight="1" spans="1:16">
      <c r="A88" s="16">
        <v>3</v>
      </c>
      <c r="B88" s="17" t="s">
        <v>325</v>
      </c>
      <c r="C88" s="18" t="s">
        <v>330</v>
      </c>
      <c r="D88" s="19" t="s">
        <v>51</v>
      </c>
      <c r="E88" s="20">
        <v>5</v>
      </c>
      <c r="F88" s="17"/>
      <c r="H88" s="2" t="s">
        <v>327</v>
      </c>
      <c r="I88" s="2" t="s">
        <v>298</v>
      </c>
      <c r="J88" s="2">
        <f t="shared" si="2"/>
        <v>56.88</v>
      </c>
      <c r="K88" s="2">
        <f t="shared" si="3"/>
        <v>99.5</v>
      </c>
      <c r="L88" s="2" t="s">
        <v>331</v>
      </c>
      <c r="O88" s="2">
        <v>48</v>
      </c>
      <c r="P88" s="21">
        <v>30.45</v>
      </c>
    </row>
    <row r="89" ht="26" customHeight="1" spans="1:16">
      <c r="A89" s="16">
        <v>4</v>
      </c>
      <c r="B89" s="17" t="s">
        <v>325</v>
      </c>
      <c r="C89" s="18" t="s">
        <v>332</v>
      </c>
      <c r="D89" s="19" t="s">
        <v>51</v>
      </c>
      <c r="E89" s="20">
        <v>14</v>
      </c>
      <c r="F89" s="17"/>
      <c r="H89" s="2" t="s">
        <v>327</v>
      </c>
      <c r="I89" s="2" t="s">
        <v>293</v>
      </c>
      <c r="J89" s="2">
        <f t="shared" si="2"/>
        <v>56.53</v>
      </c>
      <c r="K89" s="2">
        <f t="shared" si="3"/>
        <v>90.12</v>
      </c>
      <c r="L89" s="2" t="s">
        <v>333</v>
      </c>
      <c r="O89" s="2">
        <v>48</v>
      </c>
      <c r="P89" s="21">
        <v>30.45</v>
      </c>
    </row>
    <row r="90" ht="26" customHeight="1" spans="1:16">
      <c r="A90" s="16">
        <v>5</v>
      </c>
      <c r="B90" s="17" t="s">
        <v>325</v>
      </c>
      <c r="C90" s="18" t="s">
        <v>334</v>
      </c>
      <c r="D90" s="19" t="s">
        <v>51</v>
      </c>
      <c r="E90" s="20">
        <v>2</v>
      </c>
      <c r="F90" s="17"/>
      <c r="H90" s="2" t="s">
        <v>335</v>
      </c>
      <c r="I90" s="2" t="s">
        <v>336</v>
      </c>
      <c r="J90" s="2">
        <f t="shared" si="2"/>
        <v>56.69</v>
      </c>
      <c r="K90" s="2">
        <f t="shared" si="3"/>
        <v>183.47</v>
      </c>
      <c r="L90" s="2" t="s">
        <v>337</v>
      </c>
      <c r="O90" s="2">
        <v>48</v>
      </c>
      <c r="P90" s="21">
        <v>28.71</v>
      </c>
    </row>
    <row r="91" ht="26" customHeight="1" spans="1:16">
      <c r="A91" s="16">
        <v>6</v>
      </c>
      <c r="B91" s="17" t="s">
        <v>325</v>
      </c>
      <c r="C91" s="18" t="s">
        <v>338</v>
      </c>
      <c r="D91" s="19" t="s">
        <v>51</v>
      </c>
      <c r="E91" s="20">
        <v>2</v>
      </c>
      <c r="F91" s="17"/>
      <c r="H91" s="2" t="s">
        <v>335</v>
      </c>
      <c r="I91" s="2" t="s">
        <v>339</v>
      </c>
      <c r="J91" s="2">
        <f t="shared" si="2"/>
        <v>35.03</v>
      </c>
      <c r="K91" s="2">
        <f t="shared" si="3"/>
        <v>305.39</v>
      </c>
      <c r="L91" s="2" t="s">
        <v>340</v>
      </c>
      <c r="O91" s="2">
        <v>48</v>
      </c>
      <c r="P91" s="21">
        <v>13.92</v>
      </c>
    </row>
    <row r="92" ht="26" customHeight="1" spans="1:16">
      <c r="A92" s="16">
        <v>7</v>
      </c>
      <c r="B92" s="17" t="s">
        <v>341</v>
      </c>
      <c r="C92" s="18" t="s">
        <v>342</v>
      </c>
      <c r="D92" s="19" t="s">
        <v>51</v>
      </c>
      <c r="E92" s="20">
        <v>3</v>
      </c>
      <c r="F92" s="17"/>
      <c r="H92" s="2" t="s">
        <v>343</v>
      </c>
      <c r="I92" s="2" t="s">
        <v>344</v>
      </c>
      <c r="J92" s="2">
        <f t="shared" si="2"/>
        <v>32.69</v>
      </c>
      <c r="K92" s="2">
        <f t="shared" si="3"/>
        <v>31.04</v>
      </c>
      <c r="L92" s="2" t="s">
        <v>345</v>
      </c>
      <c r="O92" s="2">
        <v>30</v>
      </c>
      <c r="P92" s="21">
        <v>15.66</v>
      </c>
    </row>
    <row r="93" ht="26" customHeight="1" spans="1:16">
      <c r="A93" s="16">
        <v>8</v>
      </c>
      <c r="B93" s="17" t="s">
        <v>341</v>
      </c>
      <c r="C93" s="18" t="s">
        <v>346</v>
      </c>
      <c r="D93" s="19" t="s">
        <v>51</v>
      </c>
      <c r="E93" s="20">
        <v>2</v>
      </c>
      <c r="F93" s="17"/>
      <c r="H93" s="2" t="s">
        <v>347</v>
      </c>
      <c r="I93" s="2" t="s">
        <v>348</v>
      </c>
      <c r="J93" s="2">
        <f t="shared" si="2"/>
        <v>26.46</v>
      </c>
      <c r="K93" s="2">
        <f t="shared" si="3"/>
        <v>27.45</v>
      </c>
      <c r="L93" s="2" t="s">
        <v>349</v>
      </c>
      <c r="O93" s="2">
        <v>30</v>
      </c>
      <c r="P93" s="21">
        <v>12.18</v>
      </c>
    </row>
    <row r="94" ht="26" customHeight="1" spans="1:16">
      <c r="A94" s="16">
        <v>9</v>
      </c>
      <c r="B94" s="17" t="s">
        <v>341</v>
      </c>
      <c r="C94" s="18" t="s">
        <v>350</v>
      </c>
      <c r="D94" s="19" t="s">
        <v>51</v>
      </c>
      <c r="E94" s="20">
        <v>5</v>
      </c>
      <c r="F94" s="17"/>
      <c r="H94" s="2" t="s">
        <v>347</v>
      </c>
      <c r="I94" s="2" t="s">
        <v>351</v>
      </c>
      <c r="J94" s="2">
        <f t="shared" si="2"/>
        <v>26.36</v>
      </c>
      <c r="K94" s="2">
        <f t="shared" si="3"/>
        <v>24.63</v>
      </c>
      <c r="L94" s="2" t="s">
        <v>352</v>
      </c>
      <c r="O94" s="2">
        <v>30</v>
      </c>
      <c r="P94" s="21">
        <v>12.18</v>
      </c>
    </row>
    <row r="95" ht="26" customHeight="1" spans="1:16">
      <c r="A95" s="16">
        <v>10</v>
      </c>
      <c r="B95" s="17" t="s">
        <v>341</v>
      </c>
      <c r="C95" s="18" t="s">
        <v>353</v>
      </c>
      <c r="D95" s="19" t="s">
        <v>51</v>
      </c>
      <c r="E95" s="20">
        <v>9</v>
      </c>
      <c r="F95" s="17"/>
      <c r="H95" s="2" t="s">
        <v>347</v>
      </c>
      <c r="I95" s="2" t="s">
        <v>354</v>
      </c>
      <c r="J95" s="2">
        <f t="shared" si="2"/>
        <v>26.16</v>
      </c>
      <c r="K95" s="2">
        <f t="shared" si="3"/>
        <v>19.01</v>
      </c>
      <c r="L95" s="2" t="s">
        <v>355</v>
      </c>
      <c r="O95" s="2">
        <v>30</v>
      </c>
      <c r="P95" s="21">
        <v>12.18</v>
      </c>
    </row>
    <row r="96" ht="26" customHeight="1" spans="1:16">
      <c r="A96" s="16">
        <v>11</v>
      </c>
      <c r="B96" s="17" t="s">
        <v>341</v>
      </c>
      <c r="C96" s="18" t="s">
        <v>356</v>
      </c>
      <c r="D96" s="19" t="s">
        <v>51</v>
      </c>
      <c r="E96" s="20">
        <v>2</v>
      </c>
      <c r="F96" s="17"/>
      <c r="H96" s="2" t="s">
        <v>347</v>
      </c>
      <c r="I96" s="2" t="s">
        <v>357</v>
      </c>
      <c r="J96" s="2">
        <f t="shared" si="2"/>
        <v>26.14</v>
      </c>
      <c r="K96" s="2">
        <f t="shared" si="3"/>
        <v>18.07</v>
      </c>
      <c r="L96" s="2" t="s">
        <v>358</v>
      </c>
      <c r="O96" s="2">
        <v>30</v>
      </c>
      <c r="P96" s="21">
        <v>12.18</v>
      </c>
    </row>
    <row r="97" ht="45" customHeight="1" spans="1:16">
      <c r="A97" s="16">
        <v>12</v>
      </c>
      <c r="B97" s="17" t="s">
        <v>359</v>
      </c>
      <c r="C97" s="18" t="s">
        <v>360</v>
      </c>
      <c r="D97" s="19" t="s">
        <v>361</v>
      </c>
      <c r="E97" s="20">
        <v>51.91</v>
      </c>
      <c r="F97" s="17"/>
      <c r="H97" s="2" t="s">
        <v>362</v>
      </c>
      <c r="I97" s="2" t="s">
        <v>363</v>
      </c>
      <c r="J97" s="2">
        <f t="shared" si="2"/>
        <v>128.82</v>
      </c>
      <c r="K97" s="2">
        <f t="shared" si="3"/>
        <v>56.16</v>
      </c>
      <c r="L97" s="2" t="s">
        <v>364</v>
      </c>
      <c r="O97" s="2">
        <v>50</v>
      </c>
      <c r="P97" s="21">
        <v>61.08</v>
      </c>
    </row>
    <row r="98" ht="45" customHeight="1" spans="1:16">
      <c r="A98" s="16">
        <v>13</v>
      </c>
      <c r="B98" s="17" t="s">
        <v>359</v>
      </c>
      <c r="C98" s="18" t="s">
        <v>365</v>
      </c>
      <c r="D98" s="19" t="s">
        <v>361</v>
      </c>
      <c r="E98" s="20">
        <v>116.62</v>
      </c>
      <c r="F98" s="17"/>
      <c r="H98" s="2" t="s">
        <v>366</v>
      </c>
      <c r="I98" s="2" t="s">
        <v>363</v>
      </c>
      <c r="J98" s="2">
        <f t="shared" si="2"/>
        <v>90.4</v>
      </c>
      <c r="K98" s="2">
        <f t="shared" si="3"/>
        <v>48.87</v>
      </c>
      <c r="L98" s="2" t="s">
        <v>367</v>
      </c>
      <c r="O98" s="2">
        <v>50</v>
      </c>
      <c r="P98" s="21">
        <v>44.46</v>
      </c>
    </row>
    <row r="99" ht="58" customHeight="1" spans="1:16">
      <c r="A99" s="16">
        <v>14</v>
      </c>
      <c r="B99" s="17" t="s">
        <v>368</v>
      </c>
      <c r="C99" s="18" t="s">
        <v>369</v>
      </c>
      <c r="D99" s="19" t="s">
        <v>316</v>
      </c>
      <c r="E99" s="20">
        <v>1</v>
      </c>
      <c r="F99" s="17"/>
      <c r="H99" s="2" t="s">
        <v>370</v>
      </c>
      <c r="J99" s="2">
        <f t="shared" si="2"/>
        <v>20.0300000000001</v>
      </c>
      <c r="K99" s="2">
        <f t="shared" si="3"/>
        <v>576.3</v>
      </c>
      <c r="L99" s="2" t="s">
        <v>371</v>
      </c>
      <c r="O99" s="2">
        <v>500</v>
      </c>
    </row>
    <row r="100" ht="26" customHeight="1" spans="1:16">
      <c r="A100" s="16">
        <v>15</v>
      </c>
      <c r="B100" s="17" t="s">
        <v>372</v>
      </c>
      <c r="C100" s="18" t="s">
        <v>373</v>
      </c>
      <c r="D100" s="19" t="s">
        <v>361</v>
      </c>
      <c r="E100" s="20">
        <v>0.8</v>
      </c>
      <c r="F100" s="17"/>
      <c r="H100" s="2" t="s">
        <v>374</v>
      </c>
      <c r="J100" s="2">
        <f t="shared" si="2"/>
        <v>270.52</v>
      </c>
      <c r="K100" s="2">
        <f t="shared" si="3"/>
        <v>141.49</v>
      </c>
      <c r="L100" s="2" t="s">
        <v>375</v>
      </c>
      <c r="O100" s="2">
        <v>60</v>
      </c>
      <c r="P100" s="21">
        <v>138.33</v>
      </c>
    </row>
    <row r="101" ht="26" customHeight="1" spans="1:16">
      <c r="A101" s="16">
        <v>16</v>
      </c>
      <c r="B101" s="17" t="s">
        <v>376</v>
      </c>
      <c r="C101" s="18" t="s">
        <v>377</v>
      </c>
      <c r="D101" s="19" t="s">
        <v>112</v>
      </c>
      <c r="E101" s="20">
        <v>55.21</v>
      </c>
      <c r="F101" s="17"/>
      <c r="H101" s="2" t="s">
        <v>378</v>
      </c>
      <c r="I101" s="2" t="s">
        <v>379</v>
      </c>
      <c r="J101" s="2">
        <f t="shared" si="2"/>
        <v>10.15</v>
      </c>
      <c r="K101" s="2">
        <f t="shared" si="3"/>
        <v>4.83</v>
      </c>
      <c r="L101" s="2" t="s">
        <v>380</v>
      </c>
      <c r="O101" s="2">
        <v>10</v>
      </c>
      <c r="P101" s="21">
        <v>5.43</v>
      </c>
    </row>
    <row r="102" ht="26" customHeight="1" spans="1:16">
      <c r="A102" s="16">
        <v>17</v>
      </c>
      <c r="B102" s="17" t="s">
        <v>381</v>
      </c>
      <c r="C102" s="18" t="s">
        <v>382</v>
      </c>
      <c r="D102" s="19" t="s">
        <v>383</v>
      </c>
      <c r="E102" s="20">
        <v>703</v>
      </c>
      <c r="F102" s="17"/>
      <c r="H102" s="2" t="s">
        <v>384</v>
      </c>
      <c r="I102" s="2" t="s">
        <v>385</v>
      </c>
      <c r="J102" s="2">
        <f t="shared" si="2"/>
        <v>1.67</v>
      </c>
      <c r="K102" s="2">
        <f t="shared" si="3"/>
        <v>0.47</v>
      </c>
      <c r="L102" s="2" t="s">
        <v>386</v>
      </c>
      <c r="O102" s="2">
        <v>2</v>
      </c>
      <c r="P102" s="21">
        <v>0.72</v>
      </c>
    </row>
    <row r="103" ht="26" customHeight="1" spans="1:16">
      <c r="A103" s="16">
        <v>18</v>
      </c>
      <c r="B103" s="17" t="s">
        <v>387</v>
      </c>
      <c r="C103" s="18" t="s">
        <v>388</v>
      </c>
      <c r="D103" s="19" t="s">
        <v>389</v>
      </c>
      <c r="E103" s="20">
        <v>1</v>
      </c>
      <c r="F103" s="17"/>
      <c r="H103" s="2" t="s">
        <v>390</v>
      </c>
      <c r="J103" s="2">
        <f t="shared" si="2"/>
        <v>603.94</v>
      </c>
      <c r="K103" s="2">
        <f t="shared" si="3"/>
        <v>1093.78</v>
      </c>
      <c r="L103" s="2" t="s">
        <v>391</v>
      </c>
      <c r="O103" s="2">
        <v>1300</v>
      </c>
      <c r="P103" s="21">
        <v>322.65</v>
      </c>
    </row>
    <row r="104" ht="26" customHeight="1" spans="1:16">
      <c r="A104" s="16"/>
      <c r="B104" s="13" t="s">
        <v>392</v>
      </c>
      <c r="C104" s="13"/>
      <c r="D104" s="14"/>
      <c r="E104" s="15"/>
      <c r="F104" s="13"/>
      <c r="J104" s="2">
        <f t="shared" si="2"/>
        <v>0</v>
      </c>
      <c r="K104" s="2">
        <f t="shared" si="3"/>
        <v>0</v>
      </c>
    </row>
    <row r="105" ht="26" customHeight="1" spans="1:16">
      <c r="A105" s="16">
        <v>1</v>
      </c>
      <c r="B105" s="17" t="s">
        <v>393</v>
      </c>
      <c r="C105" s="18" t="s">
        <v>394</v>
      </c>
      <c r="D105" s="19" t="s">
        <v>24</v>
      </c>
      <c r="E105" s="20">
        <v>19</v>
      </c>
      <c r="F105" s="17"/>
      <c r="H105" s="2" t="s">
        <v>395</v>
      </c>
      <c r="J105" s="2">
        <f t="shared" si="2"/>
        <v>8.89000000000001</v>
      </c>
      <c r="K105" s="2">
        <f t="shared" si="3"/>
        <v>255.67</v>
      </c>
      <c r="L105" s="2" t="s">
        <v>396</v>
      </c>
      <c r="O105" s="2">
        <v>30</v>
      </c>
    </row>
    <row r="106" ht="26" customHeight="1" spans="1:16">
      <c r="A106" s="16"/>
      <c r="B106" s="13" t="s">
        <v>397</v>
      </c>
      <c r="C106" s="13"/>
      <c r="D106" s="14"/>
      <c r="E106" s="15"/>
      <c r="F106" s="13"/>
      <c r="J106" s="2">
        <f t="shared" si="2"/>
        <v>0</v>
      </c>
      <c r="K106" s="2">
        <f t="shared" si="3"/>
        <v>0</v>
      </c>
    </row>
    <row r="107" ht="26" customHeight="1" spans="1:16">
      <c r="A107" s="16">
        <v>1</v>
      </c>
      <c r="B107" s="17" t="s">
        <v>398</v>
      </c>
      <c r="C107" s="18" t="s">
        <v>399</v>
      </c>
      <c r="D107" s="19" t="s">
        <v>24</v>
      </c>
      <c r="E107" s="20">
        <v>9.22</v>
      </c>
      <c r="F107" s="17"/>
      <c r="H107" s="2" t="s">
        <v>400</v>
      </c>
      <c r="I107" s="2" t="s">
        <v>401</v>
      </c>
      <c r="J107" s="2">
        <f t="shared" si="2"/>
        <v>17.08</v>
      </c>
      <c r="K107" s="2">
        <f t="shared" si="3"/>
        <v>12.07</v>
      </c>
      <c r="L107" s="2" t="s">
        <v>402</v>
      </c>
      <c r="O107" s="2">
        <v>15</v>
      </c>
      <c r="P107" s="21">
        <v>9.48</v>
      </c>
    </row>
    <row r="108" ht="26" customHeight="1" spans="1:16">
      <c r="A108" s="16">
        <v>2</v>
      </c>
      <c r="B108" s="17" t="s">
        <v>398</v>
      </c>
      <c r="C108" s="18" t="s">
        <v>403</v>
      </c>
      <c r="D108" s="19" t="s">
        <v>24</v>
      </c>
      <c r="E108" s="20">
        <v>18.67</v>
      </c>
      <c r="F108" s="17"/>
      <c r="H108" s="2" t="s">
        <v>404</v>
      </c>
      <c r="I108" s="2" t="s">
        <v>405</v>
      </c>
      <c r="J108" s="2">
        <f t="shared" si="2"/>
        <v>17.03</v>
      </c>
      <c r="K108" s="2">
        <f t="shared" si="3"/>
        <v>9.56</v>
      </c>
      <c r="L108" s="2" t="s">
        <v>406</v>
      </c>
      <c r="O108" s="2">
        <v>15</v>
      </c>
      <c r="P108" s="21">
        <v>9.48</v>
      </c>
    </row>
    <row r="109" ht="26" customHeight="1" spans="1:16">
      <c r="A109" s="16">
        <v>3</v>
      </c>
      <c r="B109" s="17" t="s">
        <v>398</v>
      </c>
      <c r="C109" s="18" t="s">
        <v>407</v>
      </c>
      <c r="D109" s="19" t="s">
        <v>24</v>
      </c>
      <c r="E109" s="20">
        <v>4.48</v>
      </c>
      <c r="F109" s="17"/>
      <c r="J109" s="2">
        <f t="shared" si="2"/>
        <v>10.77</v>
      </c>
      <c r="K109" s="2">
        <f t="shared" si="3"/>
        <v>0</v>
      </c>
      <c r="L109" s="2" t="s">
        <v>408</v>
      </c>
      <c r="O109" s="2">
        <v>15</v>
      </c>
      <c r="P109" s="21">
        <v>6.09</v>
      </c>
    </row>
    <row r="110" ht="26" customHeight="1" spans="1:16">
      <c r="A110" s="16">
        <v>4</v>
      </c>
      <c r="B110" s="17" t="s">
        <v>398</v>
      </c>
      <c r="C110" s="18" t="s">
        <v>409</v>
      </c>
      <c r="D110" s="19" t="s">
        <v>24</v>
      </c>
      <c r="E110" s="20">
        <v>1.55</v>
      </c>
      <c r="F110" s="17"/>
      <c r="J110" s="2">
        <f t="shared" si="2"/>
        <v>10.75</v>
      </c>
      <c r="K110" s="2">
        <f t="shared" si="3"/>
        <v>0</v>
      </c>
      <c r="L110" s="2" t="s">
        <v>410</v>
      </c>
      <c r="O110" s="2">
        <v>15</v>
      </c>
      <c r="P110" s="21">
        <v>6.09</v>
      </c>
    </row>
    <row r="111" ht="26" customHeight="1" spans="1:16">
      <c r="A111" s="16">
        <v>5</v>
      </c>
      <c r="B111" s="17" t="s">
        <v>398</v>
      </c>
      <c r="C111" s="18" t="s">
        <v>411</v>
      </c>
      <c r="D111" s="19" t="s">
        <v>24</v>
      </c>
      <c r="E111" s="20">
        <v>7.26</v>
      </c>
      <c r="F111" s="17"/>
      <c r="J111" s="2">
        <f t="shared" si="2"/>
        <v>9.05</v>
      </c>
      <c r="K111" s="2">
        <f t="shared" si="3"/>
        <v>0</v>
      </c>
      <c r="L111" s="2" t="s">
        <v>412</v>
      </c>
      <c r="O111" s="2">
        <v>15</v>
      </c>
      <c r="P111" s="21">
        <v>5.13</v>
      </c>
    </row>
    <row r="112" ht="26" customHeight="1" spans="1:16">
      <c r="A112" s="16">
        <v>6</v>
      </c>
      <c r="B112" s="17" t="s">
        <v>398</v>
      </c>
      <c r="C112" s="18" t="s">
        <v>413</v>
      </c>
      <c r="D112" s="19" t="s">
        <v>24</v>
      </c>
      <c r="E112" s="20">
        <v>4.61</v>
      </c>
      <c r="F112" s="17"/>
      <c r="J112" s="2">
        <f t="shared" si="2"/>
        <v>7.95</v>
      </c>
      <c r="K112" s="2">
        <f t="shared" si="3"/>
        <v>0</v>
      </c>
      <c r="L112" s="2" t="s">
        <v>414</v>
      </c>
      <c r="O112" s="2">
        <v>15</v>
      </c>
      <c r="P112" s="21">
        <v>4.52</v>
      </c>
    </row>
    <row r="113" ht="26" customHeight="1" spans="1:16">
      <c r="A113" s="16">
        <v>7</v>
      </c>
      <c r="B113" s="17" t="s">
        <v>398</v>
      </c>
      <c r="C113" s="18" t="s">
        <v>415</v>
      </c>
      <c r="D113" s="19" t="s">
        <v>24</v>
      </c>
      <c r="E113" s="20">
        <v>41.78</v>
      </c>
      <c r="F113" s="17"/>
      <c r="J113" s="2">
        <f t="shared" si="2"/>
        <v>7.95</v>
      </c>
      <c r="K113" s="2">
        <f t="shared" si="3"/>
        <v>0</v>
      </c>
      <c r="L113" s="2" t="s">
        <v>414</v>
      </c>
      <c r="O113" s="2">
        <v>15</v>
      </c>
      <c r="P113" s="21">
        <v>4.52</v>
      </c>
    </row>
    <row r="114" ht="26" customHeight="1" spans="1:16">
      <c r="A114" s="16">
        <v>8</v>
      </c>
      <c r="B114" s="17" t="s">
        <v>416</v>
      </c>
      <c r="C114" s="18" t="s">
        <v>417</v>
      </c>
      <c r="D114" s="19" t="s">
        <v>24</v>
      </c>
      <c r="E114" s="20">
        <v>18.67</v>
      </c>
      <c r="F114" s="17"/>
      <c r="H114" s="2" t="s">
        <v>236</v>
      </c>
      <c r="J114" s="2">
        <f t="shared" si="2"/>
        <v>9.94</v>
      </c>
      <c r="K114" s="2">
        <f t="shared" si="3"/>
        <v>0.28</v>
      </c>
      <c r="L114" s="2" t="s">
        <v>418</v>
      </c>
      <c r="O114" s="2">
        <v>8</v>
      </c>
      <c r="P114" s="21">
        <v>5.66</v>
      </c>
    </row>
    <row r="115" ht="26" customHeight="1" spans="1:16">
      <c r="A115" s="16">
        <v>9</v>
      </c>
      <c r="B115" s="17" t="s">
        <v>419</v>
      </c>
      <c r="C115" s="18" t="s">
        <v>420</v>
      </c>
      <c r="D115" s="19" t="s">
        <v>421</v>
      </c>
      <c r="E115" s="20">
        <v>2</v>
      </c>
      <c r="F115" s="17"/>
      <c r="J115" s="2">
        <f t="shared" si="2"/>
        <v>28.97</v>
      </c>
      <c r="K115" s="2">
        <f t="shared" si="3"/>
        <v>0</v>
      </c>
      <c r="L115" s="2" t="s">
        <v>422</v>
      </c>
      <c r="O115" s="2">
        <v>10</v>
      </c>
      <c r="P115" s="21">
        <v>16.53</v>
      </c>
    </row>
    <row r="116" ht="26" customHeight="1" spans="1:16">
      <c r="A116" s="16">
        <v>10</v>
      </c>
      <c r="B116" s="17" t="s">
        <v>423</v>
      </c>
      <c r="C116" s="18" t="s">
        <v>424</v>
      </c>
      <c r="D116" s="19" t="s">
        <v>425</v>
      </c>
      <c r="E116" s="20">
        <v>2</v>
      </c>
      <c r="F116" s="17"/>
      <c r="H116" s="2" t="s">
        <v>426</v>
      </c>
      <c r="J116" s="2">
        <f t="shared" si="2"/>
        <v>0.34</v>
      </c>
      <c r="K116" s="2">
        <f t="shared" si="3"/>
        <v>9.61</v>
      </c>
      <c r="L116" s="2" t="s">
        <v>427</v>
      </c>
      <c r="O116" s="2">
        <v>8</v>
      </c>
    </row>
    <row r="117" ht="26" customHeight="1" spans="1:16">
      <c r="A117" s="16"/>
      <c r="B117" s="13" t="s">
        <v>428</v>
      </c>
      <c r="C117" s="13"/>
      <c r="D117" s="14"/>
      <c r="E117" s="15"/>
      <c r="F117" s="13"/>
      <c r="J117" s="2">
        <f t="shared" si="2"/>
        <v>0</v>
      </c>
      <c r="K117" s="2">
        <f t="shared" si="3"/>
        <v>0</v>
      </c>
    </row>
    <row r="118" ht="26" customHeight="1" spans="1:16">
      <c r="A118" s="16">
        <v>1</v>
      </c>
      <c r="B118" s="17" t="s">
        <v>398</v>
      </c>
      <c r="C118" s="18" t="s">
        <v>429</v>
      </c>
      <c r="D118" s="19" t="s">
        <v>24</v>
      </c>
      <c r="E118" s="20">
        <v>4.14</v>
      </c>
      <c r="F118" s="17"/>
      <c r="H118" s="2" t="s">
        <v>430</v>
      </c>
      <c r="I118" s="2" t="s">
        <v>431</v>
      </c>
      <c r="J118" s="2">
        <f t="shared" si="2"/>
        <v>35.12</v>
      </c>
      <c r="K118" s="2">
        <f t="shared" si="3"/>
        <v>39.12</v>
      </c>
      <c r="L118" s="2" t="s">
        <v>432</v>
      </c>
      <c r="O118" s="2">
        <v>20</v>
      </c>
      <c r="P118" s="21">
        <v>19.14</v>
      </c>
    </row>
    <row r="119" ht="26" customHeight="1" spans="1:16">
      <c r="A119" s="16">
        <v>2</v>
      </c>
      <c r="B119" s="17" t="s">
        <v>398</v>
      </c>
      <c r="C119" s="18" t="s">
        <v>433</v>
      </c>
      <c r="D119" s="19" t="s">
        <v>24</v>
      </c>
      <c r="E119" s="20">
        <v>1.72</v>
      </c>
      <c r="F119" s="17"/>
      <c r="H119" s="2" t="s">
        <v>434</v>
      </c>
      <c r="I119" s="2" t="s">
        <v>435</v>
      </c>
      <c r="J119" s="2">
        <f t="shared" si="2"/>
        <v>22.84</v>
      </c>
      <c r="K119" s="2">
        <f t="shared" si="3"/>
        <v>13.85</v>
      </c>
      <c r="L119" s="2" t="s">
        <v>436</v>
      </c>
      <c r="O119" s="2">
        <v>20</v>
      </c>
      <c r="P119" s="21">
        <v>12.62</v>
      </c>
    </row>
    <row r="120" ht="26" customHeight="1" spans="1:16">
      <c r="A120" s="16">
        <v>3</v>
      </c>
      <c r="B120" s="17" t="s">
        <v>398</v>
      </c>
      <c r="C120" s="18" t="s">
        <v>437</v>
      </c>
      <c r="D120" s="19" t="s">
        <v>24</v>
      </c>
      <c r="E120" s="20">
        <v>12.83</v>
      </c>
      <c r="F120" s="17"/>
      <c r="J120" s="2">
        <f t="shared" si="2"/>
        <v>16.88</v>
      </c>
      <c r="K120" s="2">
        <f t="shared" si="3"/>
        <v>0</v>
      </c>
      <c r="L120" s="2" t="s">
        <v>438</v>
      </c>
      <c r="O120" s="2">
        <v>20</v>
      </c>
      <c r="P120" s="21">
        <v>9.57</v>
      </c>
    </row>
    <row r="121" ht="26" customHeight="1" spans="1:16">
      <c r="A121" s="16">
        <v>4</v>
      </c>
      <c r="B121" s="17" t="s">
        <v>398</v>
      </c>
      <c r="C121" s="18" t="s">
        <v>439</v>
      </c>
      <c r="D121" s="19" t="s">
        <v>24</v>
      </c>
      <c r="E121" s="20">
        <v>16.18</v>
      </c>
      <c r="F121" s="17"/>
      <c r="J121" s="2">
        <f t="shared" si="2"/>
        <v>11.15</v>
      </c>
      <c r="K121" s="2">
        <f t="shared" si="3"/>
        <v>0</v>
      </c>
      <c r="L121" s="2" t="s">
        <v>440</v>
      </c>
      <c r="O121" s="2">
        <v>20</v>
      </c>
      <c r="P121" s="21">
        <v>6.31</v>
      </c>
    </row>
    <row r="122" ht="26" customHeight="1" spans="1:16">
      <c r="A122" s="16">
        <v>5</v>
      </c>
      <c r="B122" s="17" t="s">
        <v>441</v>
      </c>
      <c r="C122" s="18" t="s">
        <v>442</v>
      </c>
      <c r="D122" s="19" t="s">
        <v>421</v>
      </c>
      <c r="E122" s="20">
        <v>2</v>
      </c>
      <c r="F122" s="17"/>
      <c r="J122" s="2">
        <f t="shared" si="2"/>
        <v>34.24</v>
      </c>
      <c r="K122" s="2">
        <f t="shared" si="3"/>
        <v>0</v>
      </c>
      <c r="L122" s="2" t="s">
        <v>443</v>
      </c>
      <c r="O122" s="2">
        <v>25</v>
      </c>
      <c r="P122" s="21">
        <v>19.53</v>
      </c>
    </row>
    <row r="123" ht="26" customHeight="1" spans="1:16">
      <c r="A123" s="16">
        <v>6</v>
      </c>
      <c r="B123" s="17" t="s">
        <v>441</v>
      </c>
      <c r="C123" s="18" t="s">
        <v>444</v>
      </c>
      <c r="D123" s="19" t="s">
        <v>421</v>
      </c>
      <c r="E123" s="20">
        <v>4</v>
      </c>
      <c r="F123" s="17"/>
      <c r="J123" s="2">
        <f t="shared" si="2"/>
        <v>92.32</v>
      </c>
      <c r="K123" s="2">
        <f t="shared" si="3"/>
        <v>0</v>
      </c>
      <c r="L123" s="2" t="s">
        <v>445</v>
      </c>
      <c r="O123" s="2">
        <v>50</v>
      </c>
      <c r="P123" s="21">
        <v>52.64</v>
      </c>
    </row>
    <row r="124" ht="26" customHeight="1" spans="1:16">
      <c r="A124" s="16">
        <v>7</v>
      </c>
      <c r="B124" s="17" t="s">
        <v>446</v>
      </c>
      <c r="C124" s="18" t="s">
        <v>447</v>
      </c>
      <c r="D124" s="19" t="s">
        <v>421</v>
      </c>
      <c r="E124" s="20">
        <v>1</v>
      </c>
      <c r="F124" s="17"/>
      <c r="J124" s="2">
        <f t="shared" si="2"/>
        <v>28.07</v>
      </c>
      <c r="K124" s="2">
        <f t="shared" si="3"/>
        <v>0</v>
      </c>
      <c r="L124" s="2" t="s">
        <v>448</v>
      </c>
      <c r="O124" s="2">
        <v>25</v>
      </c>
      <c r="P124" s="21">
        <v>16.01</v>
      </c>
    </row>
    <row r="125" ht="26" customHeight="1" spans="1:16">
      <c r="A125" s="16">
        <v>8</v>
      </c>
      <c r="B125" s="17" t="s">
        <v>449</v>
      </c>
      <c r="C125" s="18" t="s">
        <v>450</v>
      </c>
      <c r="D125" s="19" t="s">
        <v>421</v>
      </c>
      <c r="E125" s="20">
        <v>3</v>
      </c>
      <c r="F125" s="17"/>
      <c r="J125" s="2">
        <f t="shared" si="2"/>
        <v>44</v>
      </c>
      <c r="K125" s="2">
        <f t="shared" si="3"/>
        <v>0</v>
      </c>
      <c r="L125" s="2" t="s">
        <v>451</v>
      </c>
      <c r="O125" s="2">
        <v>30</v>
      </c>
      <c r="P125" s="21">
        <v>25.1</v>
      </c>
    </row>
    <row r="126" ht="26" customHeight="1" spans="1:16">
      <c r="A126" s="16">
        <v>9</v>
      </c>
      <c r="B126" s="17" t="s">
        <v>449</v>
      </c>
      <c r="C126" s="18" t="s">
        <v>452</v>
      </c>
      <c r="D126" s="19" t="s">
        <v>421</v>
      </c>
      <c r="E126" s="20">
        <v>2</v>
      </c>
      <c r="F126" s="17"/>
      <c r="J126" s="2">
        <f t="shared" si="2"/>
        <v>35.38</v>
      </c>
      <c r="K126" s="2">
        <f t="shared" si="3"/>
        <v>0</v>
      </c>
      <c r="L126" s="2" t="s">
        <v>453</v>
      </c>
      <c r="O126" s="2">
        <v>30</v>
      </c>
      <c r="P126" s="21">
        <v>20.18</v>
      </c>
    </row>
    <row r="127" ht="26" customHeight="1" spans="1:16">
      <c r="A127" s="16">
        <v>10</v>
      </c>
      <c r="B127" s="17" t="s">
        <v>454</v>
      </c>
      <c r="C127" s="18" t="s">
        <v>455</v>
      </c>
      <c r="D127" s="19" t="s">
        <v>421</v>
      </c>
      <c r="E127" s="20">
        <v>1</v>
      </c>
      <c r="F127" s="17"/>
      <c r="J127" s="2">
        <f t="shared" si="2"/>
        <v>63.7</v>
      </c>
      <c r="K127" s="2">
        <f t="shared" si="3"/>
        <v>0</v>
      </c>
      <c r="L127" s="2" t="s">
        <v>456</v>
      </c>
      <c r="O127" s="2">
        <v>50</v>
      </c>
      <c r="P127" s="21">
        <v>36.32</v>
      </c>
    </row>
    <row r="128" ht="26" customHeight="1" spans="1:16">
      <c r="A128" s="16">
        <v>11</v>
      </c>
      <c r="B128" s="17" t="s">
        <v>457</v>
      </c>
      <c r="C128" s="18" t="s">
        <v>458</v>
      </c>
      <c r="D128" s="19" t="s">
        <v>421</v>
      </c>
      <c r="E128" s="20">
        <v>1</v>
      </c>
      <c r="F128" s="17"/>
      <c r="H128" s="2" t="s">
        <v>459</v>
      </c>
      <c r="I128" s="2" t="s">
        <v>460</v>
      </c>
      <c r="J128" s="2">
        <f t="shared" si="2"/>
        <v>103.38</v>
      </c>
      <c r="K128" s="2">
        <f t="shared" si="3"/>
        <v>814.04</v>
      </c>
      <c r="L128" s="2" t="s">
        <v>461</v>
      </c>
      <c r="O128" s="2">
        <v>100</v>
      </c>
      <c r="P128" s="21">
        <v>42.8</v>
      </c>
    </row>
    <row r="129" s="1" customFormat="1" ht="26" customHeight="1" spans="1:16">
      <c r="A129" s="16">
        <v>12</v>
      </c>
      <c r="B129" s="17" t="s">
        <v>462</v>
      </c>
      <c r="C129" s="18" t="s">
        <v>463</v>
      </c>
      <c r="D129" s="19" t="s">
        <v>89</v>
      </c>
      <c r="E129" s="20">
        <v>1</v>
      </c>
      <c r="F129" s="17"/>
      <c r="G129" s="22"/>
      <c r="H129" s="2" t="s">
        <v>370</v>
      </c>
      <c r="I129" s="2"/>
      <c r="J129" s="23">
        <f t="shared" si="2"/>
        <v>-20.4</v>
      </c>
      <c r="K129" s="23">
        <f t="shared" si="3"/>
        <v>576.3</v>
      </c>
      <c r="L129" s="23" t="s">
        <v>464</v>
      </c>
      <c r="N129" s="2"/>
      <c r="O129" s="2">
        <v>100</v>
      </c>
      <c r="P129" s="2"/>
    </row>
    <row r="130" ht="26" customHeight="1" spans="1:16">
      <c r="A130" s="16">
        <v>13</v>
      </c>
      <c r="B130" s="17" t="s">
        <v>465</v>
      </c>
      <c r="C130" s="18" t="s">
        <v>466</v>
      </c>
      <c r="D130" s="19" t="s">
        <v>51</v>
      </c>
      <c r="E130" s="20">
        <v>3</v>
      </c>
      <c r="F130" s="17"/>
      <c r="J130" s="2">
        <f t="shared" si="2"/>
        <v>11.6</v>
      </c>
      <c r="K130" s="2">
        <f t="shared" si="3"/>
        <v>0</v>
      </c>
      <c r="L130" s="2" t="s">
        <v>467</v>
      </c>
      <c r="O130" s="2">
        <v>8</v>
      </c>
      <c r="P130" s="21">
        <v>6.61</v>
      </c>
    </row>
    <row r="131" ht="26" customHeight="1" spans="1:16">
      <c r="A131" s="16">
        <v>14</v>
      </c>
      <c r="B131" s="17" t="s">
        <v>468</v>
      </c>
      <c r="C131" s="18" t="s">
        <v>469</v>
      </c>
      <c r="D131" s="19" t="s">
        <v>425</v>
      </c>
      <c r="E131" s="20">
        <v>4</v>
      </c>
      <c r="F131" s="17"/>
      <c r="H131" s="2" t="s">
        <v>470</v>
      </c>
      <c r="J131" s="2">
        <f t="shared" si="2"/>
        <v>0.98</v>
      </c>
      <c r="K131" s="2">
        <f t="shared" si="3"/>
        <v>28.82</v>
      </c>
      <c r="L131" s="2" t="s">
        <v>471</v>
      </c>
      <c r="O131" s="2">
        <v>20</v>
      </c>
    </row>
    <row r="132" ht="26" customHeight="1" spans="1:16">
      <c r="A132" s="16"/>
      <c r="B132" s="13" t="s">
        <v>472</v>
      </c>
      <c r="C132" s="13"/>
      <c r="D132" s="14"/>
      <c r="E132" s="15"/>
      <c r="F132" s="13"/>
      <c r="J132" s="2">
        <f t="shared" si="2"/>
        <v>0</v>
      </c>
      <c r="K132" s="2">
        <f t="shared" si="3"/>
        <v>0</v>
      </c>
    </row>
    <row r="133" ht="75" customHeight="1" spans="1:16">
      <c r="A133" s="16">
        <v>1</v>
      </c>
      <c r="B133" s="17" t="s">
        <v>473</v>
      </c>
      <c r="C133" s="18" t="s">
        <v>474</v>
      </c>
      <c r="D133" s="19" t="s">
        <v>165</v>
      </c>
      <c r="E133" s="20">
        <v>1</v>
      </c>
      <c r="F133" s="17"/>
      <c r="H133" s="2" t="s">
        <v>475</v>
      </c>
      <c r="I133" s="2" t="s">
        <v>476</v>
      </c>
      <c r="J133" s="2">
        <f t="shared" ref="J133:J160" si="4">L133-K133</f>
        <v>175.07</v>
      </c>
      <c r="K133" s="2">
        <f t="shared" ref="K133:K160" si="5">ROUND((H133+I133)*1.13,2)</f>
        <v>1231.51</v>
      </c>
      <c r="L133" s="2" t="s">
        <v>477</v>
      </c>
      <c r="O133" s="2">
        <v>100</v>
      </c>
      <c r="P133" s="21">
        <v>75.17</v>
      </c>
    </row>
    <row r="134" ht="26" customHeight="1" spans="1:16">
      <c r="A134" s="16">
        <v>2</v>
      </c>
      <c r="B134" s="17" t="s">
        <v>473</v>
      </c>
      <c r="C134" s="18" t="s">
        <v>478</v>
      </c>
      <c r="D134" s="19" t="s">
        <v>165</v>
      </c>
      <c r="E134" s="20">
        <v>1</v>
      </c>
      <c r="F134" s="17"/>
      <c r="H134" s="2" t="s">
        <v>475</v>
      </c>
      <c r="J134" s="2">
        <f t="shared" si="4"/>
        <v>198.76</v>
      </c>
      <c r="K134" s="2">
        <f t="shared" si="5"/>
        <v>9.79</v>
      </c>
      <c r="L134" s="2" t="s">
        <v>479</v>
      </c>
      <c r="O134" s="2">
        <v>100</v>
      </c>
      <c r="P134" s="21">
        <v>112.75</v>
      </c>
    </row>
    <row r="135" ht="26" customHeight="1" spans="1:16">
      <c r="A135" s="16">
        <v>3</v>
      </c>
      <c r="B135" s="17" t="s">
        <v>480</v>
      </c>
      <c r="C135" s="18" t="s">
        <v>481</v>
      </c>
      <c r="D135" s="19" t="s">
        <v>482</v>
      </c>
      <c r="E135" s="20">
        <v>2</v>
      </c>
      <c r="F135" s="17"/>
      <c r="H135" s="2" t="s">
        <v>483</v>
      </c>
      <c r="J135" s="2">
        <f t="shared" si="4"/>
        <v>1.5</v>
      </c>
      <c r="K135" s="2">
        <f t="shared" si="5"/>
        <v>43.22</v>
      </c>
      <c r="L135" s="2" t="s">
        <v>484</v>
      </c>
      <c r="O135" s="2">
        <v>10</v>
      </c>
    </row>
    <row r="136" ht="36" customHeight="1" spans="1:16">
      <c r="A136" s="16">
        <v>4</v>
      </c>
      <c r="B136" s="17" t="s">
        <v>485</v>
      </c>
      <c r="C136" s="18" t="s">
        <v>486</v>
      </c>
      <c r="D136" s="19" t="s">
        <v>24</v>
      </c>
      <c r="E136" s="20">
        <v>4.22</v>
      </c>
      <c r="F136" s="17"/>
      <c r="H136" s="2" t="s">
        <v>487</v>
      </c>
      <c r="I136" s="2" t="s">
        <v>488</v>
      </c>
      <c r="J136" s="2">
        <f t="shared" si="4"/>
        <v>28</v>
      </c>
      <c r="K136" s="2">
        <f t="shared" si="5"/>
        <v>70.43</v>
      </c>
      <c r="L136" s="2" t="s">
        <v>489</v>
      </c>
      <c r="O136" s="2">
        <v>30</v>
      </c>
      <c r="P136" s="21">
        <v>14.31</v>
      </c>
    </row>
    <row r="137" ht="36" customHeight="1" spans="1:16">
      <c r="A137" s="16">
        <v>5</v>
      </c>
      <c r="B137" s="17" t="s">
        <v>485</v>
      </c>
      <c r="C137" s="18" t="s">
        <v>490</v>
      </c>
      <c r="D137" s="19" t="s">
        <v>24</v>
      </c>
      <c r="E137" s="20">
        <v>0.75</v>
      </c>
      <c r="F137" s="17"/>
      <c r="J137" s="2">
        <f t="shared" si="4"/>
        <v>12.27</v>
      </c>
      <c r="K137" s="2">
        <f t="shared" si="5"/>
        <v>0</v>
      </c>
      <c r="L137" s="2" t="s">
        <v>491</v>
      </c>
      <c r="O137" s="2">
        <v>30</v>
      </c>
      <c r="P137" s="21">
        <v>6.87</v>
      </c>
    </row>
    <row r="138" ht="26" customHeight="1" spans="1:16">
      <c r="A138" s="16">
        <v>6</v>
      </c>
      <c r="B138" s="17" t="s">
        <v>492</v>
      </c>
      <c r="C138" s="18" t="s">
        <v>493</v>
      </c>
      <c r="D138" s="19" t="s">
        <v>112</v>
      </c>
      <c r="E138" s="20">
        <v>4.36</v>
      </c>
      <c r="F138" s="17"/>
      <c r="H138" s="2" t="s">
        <v>494</v>
      </c>
      <c r="I138" s="2" t="s">
        <v>404</v>
      </c>
      <c r="J138" s="2">
        <f t="shared" si="4"/>
        <v>11.98</v>
      </c>
      <c r="K138" s="2">
        <f t="shared" si="5"/>
        <v>5.45</v>
      </c>
      <c r="L138" s="2" t="s">
        <v>495</v>
      </c>
      <c r="O138" s="2">
        <v>10</v>
      </c>
      <c r="P138" s="21">
        <v>5</v>
      </c>
    </row>
    <row r="139" ht="26" customHeight="1" spans="1:16">
      <c r="A139" s="16">
        <v>7</v>
      </c>
      <c r="B139" s="17" t="s">
        <v>381</v>
      </c>
      <c r="C139" s="18" t="s">
        <v>496</v>
      </c>
      <c r="D139" s="19" t="s">
        <v>383</v>
      </c>
      <c r="E139" s="20">
        <v>4.36</v>
      </c>
      <c r="F139" s="17"/>
      <c r="H139" s="2" t="s">
        <v>384</v>
      </c>
      <c r="I139" s="2" t="s">
        <v>497</v>
      </c>
      <c r="J139" s="2">
        <f t="shared" si="4"/>
        <v>1.72</v>
      </c>
      <c r="K139" s="2">
        <f t="shared" si="5"/>
        <v>0.5</v>
      </c>
      <c r="L139" s="2" t="s">
        <v>498</v>
      </c>
      <c r="O139" s="2">
        <v>2</v>
      </c>
      <c r="P139" s="21">
        <v>0.74</v>
      </c>
    </row>
    <row r="140" ht="26" customHeight="1" spans="1:16">
      <c r="A140" s="16">
        <v>8</v>
      </c>
      <c r="B140" s="17" t="s">
        <v>499</v>
      </c>
      <c r="C140" s="18" t="s">
        <v>500</v>
      </c>
      <c r="D140" s="19" t="s">
        <v>361</v>
      </c>
      <c r="E140" s="20">
        <v>9.81</v>
      </c>
      <c r="F140" s="17"/>
      <c r="H140" s="2" t="s">
        <v>501</v>
      </c>
      <c r="I140" s="2" t="s">
        <v>502</v>
      </c>
      <c r="J140" s="2">
        <f t="shared" si="4"/>
        <v>14.41</v>
      </c>
      <c r="K140" s="2">
        <f t="shared" si="5"/>
        <v>6.17</v>
      </c>
      <c r="L140" s="2" t="s">
        <v>503</v>
      </c>
      <c r="O140" s="2">
        <v>5</v>
      </c>
      <c r="P140" s="21">
        <v>8.09</v>
      </c>
    </row>
    <row r="141" ht="26" customHeight="1" spans="1:16">
      <c r="A141" s="16"/>
      <c r="B141" s="13" t="s">
        <v>504</v>
      </c>
      <c r="C141" s="13"/>
      <c r="D141" s="14"/>
      <c r="E141" s="15"/>
      <c r="F141" s="13"/>
      <c r="J141" s="2">
        <f t="shared" si="4"/>
        <v>0</v>
      </c>
      <c r="K141" s="2">
        <f t="shared" si="5"/>
        <v>0</v>
      </c>
    </row>
    <row r="142" ht="26" customHeight="1" spans="1:16">
      <c r="A142" s="16">
        <v>1</v>
      </c>
      <c r="B142" s="17" t="s">
        <v>505</v>
      </c>
      <c r="C142" s="18" t="s">
        <v>506</v>
      </c>
      <c r="D142" s="19" t="s">
        <v>24</v>
      </c>
      <c r="E142" s="20">
        <v>0.74</v>
      </c>
      <c r="F142" s="17"/>
      <c r="H142" s="2" t="s">
        <v>507</v>
      </c>
      <c r="I142" s="2" t="s">
        <v>508</v>
      </c>
      <c r="J142" s="2">
        <f t="shared" si="4"/>
        <v>35.57</v>
      </c>
      <c r="K142" s="2">
        <f t="shared" si="5"/>
        <v>39.81</v>
      </c>
      <c r="L142" s="2" t="s">
        <v>509</v>
      </c>
      <c r="O142" s="2">
        <v>30</v>
      </c>
      <c r="P142" s="21">
        <v>19.08</v>
      </c>
    </row>
    <row r="143" ht="26" customHeight="1" spans="1:16">
      <c r="A143" s="16">
        <v>2</v>
      </c>
      <c r="B143" s="17" t="s">
        <v>505</v>
      </c>
      <c r="C143" s="18" t="s">
        <v>510</v>
      </c>
      <c r="D143" s="19" t="s">
        <v>24</v>
      </c>
      <c r="E143" s="20">
        <v>12.01</v>
      </c>
      <c r="F143" s="17"/>
      <c r="H143" s="2" t="s">
        <v>511</v>
      </c>
      <c r="I143" s="2" t="s">
        <v>512</v>
      </c>
      <c r="J143" s="2">
        <f t="shared" si="4"/>
        <v>34.31</v>
      </c>
      <c r="K143" s="2">
        <f t="shared" si="5"/>
        <v>31.66</v>
      </c>
      <c r="L143" s="2" t="s">
        <v>513</v>
      </c>
      <c r="O143" s="2">
        <v>30</v>
      </c>
      <c r="P143" s="21">
        <v>18.49</v>
      </c>
    </row>
    <row r="144" ht="26" customHeight="1" spans="1:16">
      <c r="A144" s="16">
        <v>3</v>
      </c>
      <c r="B144" s="17" t="s">
        <v>505</v>
      </c>
      <c r="C144" s="18" t="s">
        <v>514</v>
      </c>
      <c r="D144" s="19" t="s">
        <v>24</v>
      </c>
      <c r="E144" s="20">
        <v>7.88</v>
      </c>
      <c r="F144" s="17"/>
      <c r="H144" s="2" t="s">
        <v>515</v>
      </c>
      <c r="I144" s="2" t="s">
        <v>516</v>
      </c>
      <c r="J144" s="2">
        <f t="shared" si="4"/>
        <v>30.33</v>
      </c>
      <c r="K144" s="2">
        <f t="shared" si="5"/>
        <v>24.4</v>
      </c>
      <c r="L144" s="2" t="s">
        <v>517</v>
      </c>
      <c r="O144" s="2">
        <v>30</v>
      </c>
      <c r="P144" s="21">
        <v>16.5</v>
      </c>
    </row>
    <row r="145" ht="26" customHeight="1" spans="1:16">
      <c r="A145" s="16">
        <v>4</v>
      </c>
      <c r="B145" s="17" t="s">
        <v>505</v>
      </c>
      <c r="C145" s="18" t="s">
        <v>518</v>
      </c>
      <c r="D145" s="19" t="s">
        <v>24</v>
      </c>
      <c r="E145" s="20">
        <v>39.96</v>
      </c>
      <c r="F145" s="17"/>
      <c r="H145" s="2" t="s">
        <v>519</v>
      </c>
      <c r="I145" s="2" t="s">
        <v>520</v>
      </c>
      <c r="J145" s="2">
        <f t="shared" si="4"/>
        <v>29.04</v>
      </c>
      <c r="K145" s="2">
        <f t="shared" si="5"/>
        <v>18.52</v>
      </c>
      <c r="L145" s="2" t="s">
        <v>521</v>
      </c>
      <c r="O145" s="2">
        <v>30</v>
      </c>
      <c r="P145" s="21">
        <v>15.96</v>
      </c>
    </row>
    <row r="146" ht="26" customHeight="1" spans="1:16">
      <c r="A146" s="16">
        <v>5</v>
      </c>
      <c r="B146" s="17" t="s">
        <v>505</v>
      </c>
      <c r="C146" s="18" t="s">
        <v>522</v>
      </c>
      <c r="D146" s="19" t="s">
        <v>24</v>
      </c>
      <c r="E146" s="20">
        <v>8.46</v>
      </c>
      <c r="F146" s="17"/>
      <c r="J146" s="2">
        <f t="shared" si="4"/>
        <v>14.91</v>
      </c>
      <c r="K146" s="2">
        <f t="shared" si="5"/>
        <v>0</v>
      </c>
      <c r="L146" s="2" t="s">
        <v>520</v>
      </c>
      <c r="O146" s="2">
        <v>30</v>
      </c>
      <c r="P146" s="21">
        <v>8.31</v>
      </c>
    </row>
    <row r="147" ht="26" customHeight="1" spans="1:16">
      <c r="A147" s="16">
        <v>6</v>
      </c>
      <c r="B147" s="17" t="s">
        <v>505</v>
      </c>
      <c r="C147" s="18" t="s">
        <v>523</v>
      </c>
      <c r="D147" s="19" t="s">
        <v>24</v>
      </c>
      <c r="E147" s="20">
        <v>8.85</v>
      </c>
      <c r="F147" s="17"/>
      <c r="J147" s="2">
        <f t="shared" si="4"/>
        <v>13.04</v>
      </c>
      <c r="K147" s="2">
        <f t="shared" si="5"/>
        <v>0</v>
      </c>
      <c r="L147" s="2" t="s">
        <v>524</v>
      </c>
      <c r="O147" s="2">
        <v>30</v>
      </c>
      <c r="P147" s="21">
        <v>7.31</v>
      </c>
    </row>
    <row r="148" ht="26" customHeight="1" spans="1:16">
      <c r="A148" s="16">
        <v>7</v>
      </c>
      <c r="B148" s="17" t="s">
        <v>505</v>
      </c>
      <c r="C148" s="18" t="s">
        <v>525</v>
      </c>
      <c r="D148" s="19" t="s">
        <v>24</v>
      </c>
      <c r="E148" s="20">
        <v>25.73</v>
      </c>
      <c r="F148" s="17"/>
      <c r="J148" s="2">
        <f t="shared" si="4"/>
        <v>12.52</v>
      </c>
      <c r="K148" s="2">
        <f t="shared" si="5"/>
        <v>0</v>
      </c>
      <c r="L148" s="2" t="s">
        <v>526</v>
      </c>
      <c r="O148" s="2">
        <v>30</v>
      </c>
      <c r="P148" s="21">
        <v>7.05</v>
      </c>
    </row>
    <row r="149" ht="32" customHeight="1" spans="1:16">
      <c r="A149" s="16">
        <v>8</v>
      </c>
      <c r="B149" s="17" t="s">
        <v>527</v>
      </c>
      <c r="C149" s="18" t="s">
        <v>528</v>
      </c>
      <c r="D149" s="19" t="s">
        <v>51</v>
      </c>
      <c r="E149" s="20">
        <v>6</v>
      </c>
      <c r="F149" s="17"/>
      <c r="H149" s="2" t="s">
        <v>529</v>
      </c>
      <c r="I149" s="2" t="s">
        <v>530</v>
      </c>
      <c r="J149" s="2">
        <f t="shared" si="4"/>
        <v>19.22</v>
      </c>
      <c r="K149" s="2">
        <f t="shared" si="5"/>
        <v>14.79</v>
      </c>
      <c r="L149" s="2" t="s">
        <v>531</v>
      </c>
      <c r="O149" s="2">
        <v>10</v>
      </c>
      <c r="P149" s="21">
        <v>10.53</v>
      </c>
    </row>
    <row r="150" ht="26" customHeight="1" spans="1:16">
      <c r="A150" s="16">
        <v>9</v>
      </c>
      <c r="B150" s="17" t="s">
        <v>527</v>
      </c>
      <c r="C150" s="18" t="s">
        <v>532</v>
      </c>
      <c r="D150" s="19" t="s">
        <v>51</v>
      </c>
      <c r="E150" s="20">
        <v>5</v>
      </c>
      <c r="F150" s="17"/>
      <c r="H150" s="2" t="s">
        <v>96</v>
      </c>
      <c r="I150" s="2" t="s">
        <v>533</v>
      </c>
      <c r="J150" s="2">
        <f t="shared" si="4"/>
        <v>24.5</v>
      </c>
      <c r="K150" s="2">
        <f t="shared" si="5"/>
        <v>42.02</v>
      </c>
      <c r="L150" s="2" t="s">
        <v>534</v>
      </c>
      <c r="O150" s="2">
        <v>10</v>
      </c>
      <c r="P150" s="21">
        <v>12.88</v>
      </c>
    </row>
    <row r="151" ht="26" customHeight="1" spans="1:16">
      <c r="A151" s="16">
        <v>10</v>
      </c>
      <c r="B151" s="17" t="s">
        <v>535</v>
      </c>
      <c r="C151" s="18" t="s">
        <v>536</v>
      </c>
      <c r="D151" s="19" t="s">
        <v>51</v>
      </c>
      <c r="E151" s="20">
        <v>12</v>
      </c>
      <c r="F151" s="17"/>
      <c r="H151" s="2" t="s">
        <v>529</v>
      </c>
      <c r="J151" s="2">
        <f t="shared" si="4"/>
        <v>28.15</v>
      </c>
      <c r="K151" s="2">
        <f t="shared" si="5"/>
        <v>2.78</v>
      </c>
      <c r="L151" s="2" t="s">
        <v>537</v>
      </c>
      <c r="O151" s="2">
        <v>10</v>
      </c>
      <c r="P151" s="21">
        <v>15.79</v>
      </c>
    </row>
    <row r="152" ht="26" customHeight="1" spans="1:16">
      <c r="A152" s="16">
        <v>11</v>
      </c>
      <c r="B152" s="17" t="s">
        <v>535</v>
      </c>
      <c r="C152" s="18" t="s">
        <v>538</v>
      </c>
      <c r="D152" s="19" t="s">
        <v>51</v>
      </c>
      <c r="E152" s="20">
        <v>6</v>
      </c>
      <c r="F152" s="17"/>
      <c r="H152" s="2" t="s">
        <v>96</v>
      </c>
      <c r="J152" s="2">
        <f t="shared" si="4"/>
        <v>34.72</v>
      </c>
      <c r="K152" s="2">
        <f t="shared" si="5"/>
        <v>4.83</v>
      </c>
      <c r="L152" s="2" t="s">
        <v>539</v>
      </c>
      <c r="O152" s="2">
        <v>10</v>
      </c>
      <c r="P152" s="21">
        <v>19.31</v>
      </c>
    </row>
    <row r="153" ht="26" customHeight="1" spans="1:16">
      <c r="A153" s="16">
        <v>12</v>
      </c>
      <c r="B153" s="17" t="s">
        <v>535</v>
      </c>
      <c r="C153" s="18" t="s">
        <v>540</v>
      </c>
      <c r="D153" s="19" t="s">
        <v>51</v>
      </c>
      <c r="E153" s="20">
        <v>3</v>
      </c>
      <c r="F153" s="17"/>
      <c r="J153" s="2">
        <f t="shared" si="4"/>
        <v>11.52</v>
      </c>
      <c r="K153" s="2">
        <f t="shared" si="5"/>
        <v>0</v>
      </c>
      <c r="L153" s="2" t="s">
        <v>541</v>
      </c>
      <c r="O153" s="2">
        <v>10</v>
      </c>
      <c r="P153" s="21">
        <v>6.44</v>
      </c>
    </row>
    <row r="154" ht="26" customHeight="1" spans="1:16">
      <c r="A154" s="16">
        <v>13</v>
      </c>
      <c r="B154" s="17" t="s">
        <v>499</v>
      </c>
      <c r="C154" s="18" t="s">
        <v>542</v>
      </c>
      <c r="D154" s="19" t="s">
        <v>361</v>
      </c>
      <c r="E154" s="20">
        <v>6.95</v>
      </c>
      <c r="F154" s="17"/>
      <c r="H154" s="2" t="s">
        <v>501</v>
      </c>
      <c r="I154" s="2" t="s">
        <v>502</v>
      </c>
      <c r="J154" s="2">
        <f t="shared" si="4"/>
        <v>14.41</v>
      </c>
      <c r="K154" s="2">
        <f t="shared" si="5"/>
        <v>6.17</v>
      </c>
      <c r="L154" s="2" t="s">
        <v>503</v>
      </c>
      <c r="O154" s="2">
        <v>5</v>
      </c>
      <c r="P154" s="21">
        <v>8.09</v>
      </c>
    </row>
    <row r="155" ht="26" customHeight="1" spans="1:16">
      <c r="A155" s="16">
        <v>14</v>
      </c>
      <c r="B155" s="17" t="s">
        <v>492</v>
      </c>
      <c r="C155" s="18" t="s">
        <v>493</v>
      </c>
      <c r="D155" s="19" t="s">
        <v>112</v>
      </c>
      <c r="E155" s="20">
        <v>86.17</v>
      </c>
      <c r="F155" s="17"/>
      <c r="H155" s="2" t="s">
        <v>121</v>
      </c>
      <c r="I155" s="2" t="s">
        <v>543</v>
      </c>
      <c r="J155" s="2">
        <f t="shared" si="4"/>
        <v>11.86</v>
      </c>
      <c r="K155" s="2">
        <f t="shared" si="5"/>
        <v>5.38</v>
      </c>
      <c r="L155" s="2" t="s">
        <v>544</v>
      </c>
      <c r="O155" s="2">
        <v>10</v>
      </c>
      <c r="P155" s="21">
        <v>4.95</v>
      </c>
    </row>
    <row r="156" ht="26" customHeight="1" spans="1:16">
      <c r="A156" s="16">
        <v>15</v>
      </c>
      <c r="B156" s="17" t="s">
        <v>381</v>
      </c>
      <c r="C156" s="18" t="s">
        <v>545</v>
      </c>
      <c r="D156" s="19" t="s">
        <v>383</v>
      </c>
      <c r="E156" s="20">
        <v>86.17</v>
      </c>
      <c r="F156" s="17"/>
      <c r="H156" s="2" t="s">
        <v>384</v>
      </c>
      <c r="I156" s="2" t="s">
        <v>546</v>
      </c>
      <c r="J156" s="2">
        <f t="shared" si="4"/>
        <v>1.71</v>
      </c>
      <c r="K156" s="2">
        <f t="shared" si="5"/>
        <v>0.49</v>
      </c>
      <c r="L156" s="2" t="s">
        <v>547</v>
      </c>
      <c r="O156" s="2">
        <v>2</v>
      </c>
      <c r="P156" s="21">
        <v>0.73</v>
      </c>
    </row>
    <row r="157" ht="26" customHeight="1" spans="1:16">
      <c r="A157" s="16">
        <v>16</v>
      </c>
      <c r="B157" s="17" t="s">
        <v>548</v>
      </c>
      <c r="C157" s="18" t="s">
        <v>549</v>
      </c>
      <c r="D157" s="19" t="s">
        <v>51</v>
      </c>
      <c r="E157" s="20">
        <v>25</v>
      </c>
      <c r="F157" s="17"/>
      <c r="H157" s="2" t="s">
        <v>228</v>
      </c>
      <c r="J157" s="2">
        <f t="shared" si="4"/>
        <v>45.63</v>
      </c>
      <c r="K157" s="2">
        <f t="shared" si="5"/>
        <v>0.58</v>
      </c>
      <c r="L157" s="2" t="s">
        <v>550</v>
      </c>
      <c r="O157" s="2">
        <v>40</v>
      </c>
      <c r="P157" s="21">
        <v>19.92</v>
      </c>
    </row>
    <row r="158" ht="26" customHeight="1" spans="1:16">
      <c r="A158" s="16">
        <v>17</v>
      </c>
      <c r="B158" s="17" t="s">
        <v>551</v>
      </c>
      <c r="C158" s="18" t="s">
        <v>552</v>
      </c>
      <c r="D158" s="19" t="s">
        <v>389</v>
      </c>
      <c r="E158" s="20">
        <v>1</v>
      </c>
      <c r="F158" s="17"/>
      <c r="H158" s="2" t="s">
        <v>553</v>
      </c>
      <c r="J158" s="2">
        <f t="shared" si="4"/>
        <v>1444.2</v>
      </c>
      <c r="K158" s="2">
        <f t="shared" si="5"/>
        <v>39.3</v>
      </c>
      <c r="L158" s="2" t="s">
        <v>554</v>
      </c>
      <c r="O158" s="2">
        <v>1300</v>
      </c>
      <c r="P158" s="21">
        <v>778.05</v>
      </c>
    </row>
    <row r="159" ht="26" customHeight="1" spans="1:16">
      <c r="A159" s="16"/>
      <c r="B159" s="13" t="s">
        <v>555</v>
      </c>
      <c r="C159" s="13"/>
      <c r="D159" s="14"/>
      <c r="E159" s="15"/>
      <c r="F159" s="13"/>
      <c r="J159" s="2">
        <f t="shared" si="4"/>
        <v>0</v>
      </c>
      <c r="K159" s="2">
        <f t="shared" si="5"/>
        <v>0</v>
      </c>
    </row>
    <row r="160" ht="26" customHeight="1" spans="1:16">
      <c r="A160" s="16">
        <v>1</v>
      </c>
      <c r="B160" s="17" t="s">
        <v>110</v>
      </c>
      <c r="C160" s="18" t="s">
        <v>556</v>
      </c>
      <c r="D160" s="19" t="s">
        <v>165</v>
      </c>
      <c r="E160" s="20">
        <v>30</v>
      </c>
      <c r="F160" s="17"/>
      <c r="H160" s="2" t="s">
        <v>557</v>
      </c>
      <c r="J160" s="2">
        <f t="shared" si="4"/>
        <v>9.32999999999998</v>
      </c>
      <c r="K160" s="2">
        <f t="shared" si="5"/>
        <v>268.94</v>
      </c>
      <c r="L160" s="2" t="s">
        <v>558</v>
      </c>
      <c r="O160" s="2">
        <v>20</v>
      </c>
    </row>
    <row r="161" s="1" customFormat="1" ht="20" customHeight="1" spans="1:16">
      <c r="A161" s="16"/>
      <c r="B161" s="13" t="s">
        <v>559</v>
      </c>
      <c r="C161" s="13"/>
      <c r="D161" s="14"/>
      <c r="E161" s="24"/>
      <c r="F161" s="25"/>
    </row>
    <row r="162" s="1" customFormat="1" ht="75.6" spans="1:16">
      <c r="A162" s="16">
        <v>1</v>
      </c>
      <c r="B162" s="17" t="s">
        <v>560</v>
      </c>
      <c r="C162" s="18" t="s">
        <v>561</v>
      </c>
      <c r="D162" s="19" t="s">
        <v>51</v>
      </c>
      <c r="E162" s="20">
        <v>14</v>
      </c>
      <c r="F162" s="26"/>
      <c r="I162" s="1" t="s">
        <v>562</v>
      </c>
      <c r="J162" s="2">
        <f t="shared" ref="J162:J166" si="6">L162-K162</f>
        <v>8.6</v>
      </c>
      <c r="K162" s="2">
        <f t="shared" ref="K162:K166" si="7">ROUND((H162+I162)*1.13,2)</f>
        <v>17.05</v>
      </c>
      <c r="L162" s="2" t="s">
        <v>563</v>
      </c>
      <c r="N162" s="2">
        <v>10</v>
      </c>
      <c r="P162" s="21">
        <v>4.55</v>
      </c>
    </row>
    <row r="163" s="1" customFormat="1" ht="75.6" spans="1:16">
      <c r="A163" s="16">
        <v>2</v>
      </c>
      <c r="B163" s="17" t="s">
        <v>560</v>
      </c>
      <c r="C163" s="18" t="s">
        <v>564</v>
      </c>
      <c r="D163" s="19" t="s">
        <v>51</v>
      </c>
      <c r="E163" s="20">
        <v>9</v>
      </c>
      <c r="F163" s="26"/>
      <c r="I163" s="1" t="s">
        <v>565</v>
      </c>
      <c r="J163" s="2">
        <f t="shared" si="6"/>
        <v>13.7</v>
      </c>
      <c r="K163" s="2">
        <f t="shared" si="7"/>
        <v>26.52</v>
      </c>
      <c r="L163" s="2" t="s">
        <v>566</v>
      </c>
      <c r="N163" s="2">
        <v>10</v>
      </c>
      <c r="P163" s="21">
        <v>7.28</v>
      </c>
    </row>
    <row r="164" s="1" customFormat="1" ht="54" spans="1:16">
      <c r="A164" s="16">
        <v>3</v>
      </c>
      <c r="B164" s="17" t="s">
        <v>560</v>
      </c>
      <c r="C164" s="18" t="s">
        <v>567</v>
      </c>
      <c r="D164" s="19" t="s">
        <v>51</v>
      </c>
      <c r="E164" s="20">
        <v>6</v>
      </c>
      <c r="F164" s="26"/>
      <c r="I164" s="1" t="s">
        <v>568</v>
      </c>
      <c r="J164" s="2">
        <f t="shared" si="6"/>
        <v>17.06</v>
      </c>
      <c r="K164" s="2">
        <f t="shared" si="7"/>
        <v>123.15</v>
      </c>
      <c r="L164" s="2" t="s">
        <v>569</v>
      </c>
      <c r="N164" s="2">
        <v>10</v>
      </c>
      <c r="P164" s="21">
        <v>7.28</v>
      </c>
    </row>
    <row r="165" s="1" customFormat="1" ht="21.6" spans="1:16">
      <c r="A165" s="16">
        <v>4</v>
      </c>
      <c r="B165" s="17" t="s">
        <v>560</v>
      </c>
      <c r="C165" s="18" t="s">
        <v>570</v>
      </c>
      <c r="D165" s="19" t="s">
        <v>51</v>
      </c>
      <c r="E165" s="20">
        <v>1</v>
      </c>
      <c r="F165" s="26"/>
      <c r="I165" s="1" t="s">
        <v>571</v>
      </c>
      <c r="J165" s="2">
        <f t="shared" si="6"/>
        <v>18.35</v>
      </c>
      <c r="K165" s="2">
        <f t="shared" si="7"/>
        <v>161.04</v>
      </c>
      <c r="L165" s="2" t="s">
        <v>572</v>
      </c>
      <c r="N165" s="2">
        <v>10</v>
      </c>
      <c r="P165" s="21">
        <v>7.28</v>
      </c>
    </row>
    <row r="166" s="1" customFormat="1" ht="21.6" spans="1:16">
      <c r="A166" s="16">
        <v>5</v>
      </c>
      <c r="B166" s="17" t="s">
        <v>560</v>
      </c>
      <c r="C166" s="18" t="s">
        <v>573</v>
      </c>
      <c r="D166" s="19" t="s">
        <v>51</v>
      </c>
      <c r="E166" s="20">
        <v>1</v>
      </c>
      <c r="F166" s="26"/>
      <c r="I166" s="1" t="s">
        <v>571</v>
      </c>
      <c r="J166" s="2">
        <f t="shared" si="6"/>
        <v>18.35</v>
      </c>
      <c r="K166" s="2">
        <f t="shared" si="7"/>
        <v>161.04</v>
      </c>
      <c r="L166" s="2" t="s">
        <v>572</v>
      </c>
      <c r="N166" s="2">
        <v>10</v>
      </c>
      <c r="P166" s="21">
        <v>7.28</v>
      </c>
    </row>
    <row r="167" s="1" customFormat="1" ht="24" customHeight="1" spans="1:16">
      <c r="A167" s="16"/>
      <c r="B167" s="13" t="s">
        <v>574</v>
      </c>
      <c r="C167" s="13"/>
      <c r="D167" s="14"/>
      <c r="E167" s="15"/>
      <c r="F167" s="25"/>
      <c r="N167" s="2"/>
    </row>
    <row r="168" s="1" customFormat="1" ht="64.8" spans="1:16">
      <c r="A168" s="16">
        <v>1</v>
      </c>
      <c r="B168" s="17" t="s">
        <v>575</v>
      </c>
      <c r="C168" s="18" t="s">
        <v>576</v>
      </c>
      <c r="D168" s="19" t="s">
        <v>24</v>
      </c>
      <c r="E168" s="20">
        <v>3050</v>
      </c>
      <c r="F168" s="26"/>
      <c r="H168" s="1" t="s">
        <v>577</v>
      </c>
      <c r="I168" s="1" t="s">
        <v>578</v>
      </c>
      <c r="J168" s="2">
        <f t="shared" ref="J168:J170" si="8">L168-K168</f>
        <v>1.51</v>
      </c>
      <c r="K168" s="2">
        <f t="shared" ref="K168:K170" si="9">ROUND((H168+I168)*1.13,2)</f>
        <v>2.12</v>
      </c>
      <c r="L168" s="2" t="s">
        <v>579</v>
      </c>
      <c r="N168" s="2">
        <v>2</v>
      </c>
      <c r="P168" s="21">
        <v>0.82</v>
      </c>
    </row>
    <row r="169" s="1" customFormat="1" ht="25" customHeight="1" spans="1:16">
      <c r="A169" s="16">
        <v>2</v>
      </c>
      <c r="B169" s="17" t="s">
        <v>580</v>
      </c>
      <c r="C169" s="18" t="s">
        <v>581</v>
      </c>
      <c r="D169" s="19" t="s">
        <v>582</v>
      </c>
      <c r="E169" s="20">
        <v>1</v>
      </c>
      <c r="F169" s="26"/>
      <c r="I169" s="1" t="s">
        <v>583</v>
      </c>
      <c r="J169" s="2">
        <f t="shared" si="8"/>
        <v>4.51</v>
      </c>
      <c r="K169" s="2">
        <f t="shared" si="9"/>
        <v>37.52</v>
      </c>
      <c r="L169" s="2" t="s">
        <v>584</v>
      </c>
      <c r="N169" s="2">
        <v>5</v>
      </c>
      <c r="P169" s="21">
        <v>1.82</v>
      </c>
    </row>
    <row r="170" s="1" customFormat="1" ht="25" customHeight="1" spans="1:16">
      <c r="A170" s="16">
        <v>3</v>
      </c>
      <c r="B170" s="17" t="s">
        <v>580</v>
      </c>
      <c r="C170" s="18" t="s">
        <v>585</v>
      </c>
      <c r="D170" s="19" t="s">
        <v>582</v>
      </c>
      <c r="E170" s="20">
        <v>1</v>
      </c>
      <c r="F170" s="26"/>
      <c r="I170" s="1" t="s">
        <v>586</v>
      </c>
      <c r="J170" s="2">
        <f t="shared" si="8"/>
        <v>6</v>
      </c>
      <c r="K170" s="2">
        <f t="shared" si="9"/>
        <v>80.66</v>
      </c>
      <c r="L170" s="2" t="s">
        <v>587</v>
      </c>
      <c r="N170" s="2">
        <v>5</v>
      </c>
      <c r="P170" s="21">
        <v>1.82</v>
      </c>
    </row>
    <row r="171" s="1" customFormat="1" ht="24" customHeight="1" spans="1:16">
      <c r="A171" s="16"/>
      <c r="B171" s="13" t="s">
        <v>588</v>
      </c>
      <c r="C171" s="13"/>
      <c r="D171" s="14"/>
      <c r="E171" s="15"/>
      <c r="F171" s="25"/>
      <c r="N171" s="2"/>
    </row>
    <row r="172" s="1" customFormat="1" ht="97.2" spans="1:16">
      <c r="A172" s="16">
        <v>1</v>
      </c>
      <c r="B172" s="17" t="s">
        <v>589</v>
      </c>
      <c r="C172" s="18" t="s">
        <v>590</v>
      </c>
      <c r="D172" s="19" t="s">
        <v>51</v>
      </c>
      <c r="E172" s="20">
        <v>3</v>
      </c>
      <c r="F172" s="17"/>
      <c r="H172" s="1" t="s">
        <v>591</v>
      </c>
      <c r="J172" s="2">
        <f t="shared" ref="J172:J182" si="10">L172-K172</f>
        <v>7.53</v>
      </c>
      <c r="K172" s="2">
        <f t="shared" ref="K172:K182" si="11">ROUND((H172+I172)*1.13,2)</f>
        <v>216.65</v>
      </c>
      <c r="L172" s="2" t="s">
        <v>592</v>
      </c>
      <c r="N172" s="2">
        <v>10</v>
      </c>
    </row>
    <row r="173" s="1" customFormat="1" ht="86.4" spans="1:16">
      <c r="A173" s="16">
        <v>2</v>
      </c>
      <c r="B173" s="17" t="s">
        <v>580</v>
      </c>
      <c r="C173" s="18" t="s">
        <v>593</v>
      </c>
      <c r="D173" s="19" t="s">
        <v>582</v>
      </c>
      <c r="E173" s="20">
        <v>80</v>
      </c>
      <c r="F173" s="26"/>
      <c r="I173" s="1" t="s">
        <v>594</v>
      </c>
      <c r="J173" s="2">
        <f t="shared" si="10"/>
        <v>3.6</v>
      </c>
      <c r="K173" s="2">
        <f t="shared" si="11"/>
        <v>11.39</v>
      </c>
      <c r="L173" s="2" t="s">
        <v>595</v>
      </c>
      <c r="N173" s="2">
        <v>5</v>
      </c>
      <c r="P173" s="21">
        <v>1.82</v>
      </c>
    </row>
    <row r="174" s="1" customFormat="1" ht="54" spans="1:16">
      <c r="A174" s="16">
        <v>3</v>
      </c>
      <c r="B174" s="17" t="s">
        <v>589</v>
      </c>
      <c r="C174" s="18" t="s">
        <v>596</v>
      </c>
      <c r="D174" s="19" t="s">
        <v>51</v>
      </c>
      <c r="E174" s="20">
        <v>6</v>
      </c>
      <c r="F174" s="26"/>
      <c r="H174" s="1" t="s">
        <v>597</v>
      </c>
      <c r="J174" s="2">
        <f t="shared" si="10"/>
        <v>0.949999999999999</v>
      </c>
      <c r="K174" s="2">
        <f t="shared" si="11"/>
        <v>28.14</v>
      </c>
      <c r="L174" s="2" t="s">
        <v>598</v>
      </c>
      <c r="N174" s="2">
        <v>2</v>
      </c>
    </row>
    <row r="175" s="1" customFormat="1" ht="36" customHeight="1" spans="1:16">
      <c r="A175" s="16">
        <v>4</v>
      </c>
      <c r="B175" s="17" t="s">
        <v>599</v>
      </c>
      <c r="C175" s="18" t="s">
        <v>600</v>
      </c>
      <c r="D175" s="19" t="s">
        <v>89</v>
      </c>
      <c r="E175" s="20">
        <v>2</v>
      </c>
      <c r="F175" s="26"/>
      <c r="H175" s="1" t="s">
        <v>601</v>
      </c>
      <c r="I175" s="1" t="s">
        <v>602</v>
      </c>
      <c r="J175" s="2">
        <f t="shared" si="10"/>
        <v>259.8</v>
      </c>
      <c r="K175" s="2">
        <f t="shared" si="11"/>
        <v>1599.81</v>
      </c>
      <c r="L175" s="2" t="s">
        <v>603</v>
      </c>
      <c r="N175" s="2">
        <v>200</v>
      </c>
      <c r="P175" s="21">
        <v>180.18</v>
      </c>
    </row>
    <row r="176" s="1" customFormat="1" ht="27" customHeight="1" spans="1:16">
      <c r="A176" s="16">
        <v>5</v>
      </c>
      <c r="B176" s="17" t="s">
        <v>143</v>
      </c>
      <c r="C176" s="18" t="s">
        <v>604</v>
      </c>
      <c r="D176" s="19" t="s">
        <v>24</v>
      </c>
      <c r="E176" s="20">
        <v>10</v>
      </c>
      <c r="F176" s="17"/>
      <c r="H176" s="1" t="s">
        <v>605</v>
      </c>
      <c r="I176" s="1" t="s">
        <v>606</v>
      </c>
      <c r="J176" s="2">
        <f t="shared" si="10"/>
        <v>1.68</v>
      </c>
      <c r="K176" s="2">
        <f t="shared" si="11"/>
        <v>14.1</v>
      </c>
      <c r="L176" s="2" t="s">
        <v>607</v>
      </c>
      <c r="N176" s="2">
        <v>2</v>
      </c>
      <c r="P176" s="21">
        <v>0.67</v>
      </c>
    </row>
    <row r="177" s="1" customFormat="1" ht="27" customHeight="1" spans="1:16">
      <c r="A177" s="16">
        <v>6</v>
      </c>
      <c r="B177" s="17" t="s">
        <v>143</v>
      </c>
      <c r="C177" s="18" t="s">
        <v>608</v>
      </c>
      <c r="D177" s="19" t="s">
        <v>24</v>
      </c>
      <c r="E177" s="20">
        <v>30</v>
      </c>
      <c r="F177" s="17"/>
      <c r="H177" s="1" t="s">
        <v>145</v>
      </c>
      <c r="I177" s="1" t="s">
        <v>609</v>
      </c>
      <c r="J177" s="2">
        <f t="shared" si="10"/>
        <v>1.07</v>
      </c>
      <c r="K177" s="2">
        <f t="shared" si="11"/>
        <v>5.04</v>
      </c>
      <c r="L177" s="2" t="s">
        <v>610</v>
      </c>
      <c r="N177" s="2">
        <v>2</v>
      </c>
      <c r="P177" s="21">
        <v>0.53</v>
      </c>
    </row>
    <row r="178" s="1" customFormat="1" ht="27" customHeight="1" spans="1:16">
      <c r="A178" s="16">
        <v>7</v>
      </c>
      <c r="B178" s="17" t="s">
        <v>115</v>
      </c>
      <c r="C178" s="18" t="s">
        <v>124</v>
      </c>
      <c r="D178" s="19" t="s">
        <v>24</v>
      </c>
      <c r="E178" s="20">
        <v>300</v>
      </c>
      <c r="F178" s="26"/>
      <c r="H178" s="1" t="s">
        <v>125</v>
      </c>
      <c r="I178" s="1" t="s">
        <v>126</v>
      </c>
      <c r="J178" s="2">
        <f t="shared" si="10"/>
        <v>5.15</v>
      </c>
      <c r="K178" s="2">
        <f t="shared" si="11"/>
        <v>8.87</v>
      </c>
      <c r="L178" s="2" t="s">
        <v>127</v>
      </c>
      <c r="N178" s="2">
        <v>12</v>
      </c>
      <c r="P178" s="21">
        <v>2.75</v>
      </c>
    </row>
    <row r="179" s="1" customFormat="1" ht="27" customHeight="1" spans="1:16">
      <c r="A179" s="16">
        <v>8</v>
      </c>
      <c r="B179" s="17" t="s">
        <v>115</v>
      </c>
      <c r="C179" s="18" t="s">
        <v>128</v>
      </c>
      <c r="D179" s="19" t="s">
        <v>24</v>
      </c>
      <c r="E179" s="20">
        <v>400</v>
      </c>
      <c r="F179" s="26"/>
      <c r="H179" s="1" t="s">
        <v>611</v>
      </c>
      <c r="I179" s="1" t="s">
        <v>130</v>
      </c>
      <c r="J179" s="2">
        <f t="shared" si="10"/>
        <v>7.41</v>
      </c>
      <c r="K179" s="2">
        <f t="shared" si="11"/>
        <v>11.56</v>
      </c>
      <c r="L179" s="2" t="s">
        <v>612</v>
      </c>
      <c r="N179" s="2">
        <v>12</v>
      </c>
      <c r="P179" s="21">
        <v>4.01</v>
      </c>
    </row>
    <row r="180" s="1" customFormat="1" ht="27" customHeight="1" spans="1:16">
      <c r="A180" s="16">
        <v>9</v>
      </c>
      <c r="B180" s="17" t="s">
        <v>115</v>
      </c>
      <c r="C180" s="18" t="s">
        <v>613</v>
      </c>
      <c r="D180" s="19" t="s">
        <v>24</v>
      </c>
      <c r="E180" s="20">
        <v>20</v>
      </c>
      <c r="F180" s="26"/>
      <c r="H180" s="1" t="s">
        <v>614</v>
      </c>
      <c r="I180" s="1" t="s">
        <v>615</v>
      </c>
      <c r="J180" s="2">
        <f t="shared" si="10"/>
        <v>8.05</v>
      </c>
      <c r="K180" s="2">
        <f t="shared" si="11"/>
        <v>14.97</v>
      </c>
      <c r="L180" s="2" t="s">
        <v>616</v>
      </c>
      <c r="N180" s="2">
        <v>12</v>
      </c>
      <c r="P180" s="21">
        <v>4.28</v>
      </c>
    </row>
    <row r="181" s="1" customFormat="1" ht="27" customHeight="1" spans="1:16">
      <c r="A181" s="16">
        <v>10</v>
      </c>
      <c r="B181" s="17" t="s">
        <v>231</v>
      </c>
      <c r="C181" s="18" t="s">
        <v>232</v>
      </c>
      <c r="D181" s="19" t="s">
        <v>51</v>
      </c>
      <c r="E181" s="20">
        <v>90</v>
      </c>
      <c r="F181" s="26"/>
      <c r="H181" s="1" t="s">
        <v>233</v>
      </c>
      <c r="I181" s="1" t="s">
        <v>113</v>
      </c>
      <c r="J181" s="2">
        <f t="shared" si="10"/>
        <v>5.24</v>
      </c>
      <c r="K181" s="2">
        <f t="shared" si="11"/>
        <v>1.89</v>
      </c>
      <c r="L181" s="2" t="s">
        <v>234</v>
      </c>
      <c r="N181" s="2">
        <v>3</v>
      </c>
      <c r="P181" s="21">
        <v>2.96</v>
      </c>
    </row>
    <row r="182" s="1" customFormat="1" ht="27" customHeight="1" spans="1:16">
      <c r="A182" s="16">
        <v>11</v>
      </c>
      <c r="B182" s="17" t="s">
        <v>102</v>
      </c>
      <c r="C182" s="18" t="s">
        <v>617</v>
      </c>
      <c r="D182" s="19" t="s">
        <v>24</v>
      </c>
      <c r="E182" s="20">
        <v>150</v>
      </c>
      <c r="F182" s="26"/>
      <c r="H182" s="1" t="s">
        <v>104</v>
      </c>
      <c r="I182" s="1" t="s">
        <v>618</v>
      </c>
      <c r="J182" s="2">
        <f t="shared" si="10"/>
        <v>43.25</v>
      </c>
      <c r="K182" s="2">
        <f t="shared" si="11"/>
        <v>148.22</v>
      </c>
      <c r="L182" s="2" t="s">
        <v>619</v>
      </c>
      <c r="N182" s="2">
        <v>20</v>
      </c>
      <c r="P182" s="21">
        <v>21.14</v>
      </c>
    </row>
    <row r="183" s="1" customFormat="1" ht="23" customHeight="1" spans="1:16">
      <c r="A183" s="16"/>
      <c r="B183" s="13" t="s">
        <v>620</v>
      </c>
      <c r="C183" s="13"/>
      <c r="D183" s="14"/>
      <c r="E183" s="15"/>
      <c r="F183" s="25"/>
      <c r="N183" s="2"/>
    </row>
    <row r="184" s="1" customFormat="1" ht="54" spans="1:16">
      <c r="A184" s="16">
        <v>1</v>
      </c>
      <c r="B184" s="17" t="s">
        <v>621</v>
      </c>
      <c r="C184" s="18" t="s">
        <v>622</v>
      </c>
      <c r="D184" s="19" t="s">
        <v>89</v>
      </c>
      <c r="E184" s="20">
        <v>1</v>
      </c>
      <c r="F184" s="26"/>
      <c r="H184" s="1" t="s">
        <v>623</v>
      </c>
      <c r="J184" s="2">
        <f t="shared" ref="J184:J191" si="12">L184-K184</f>
        <v>-133.47</v>
      </c>
      <c r="K184" s="2">
        <f t="shared" ref="K184:K191" si="13">ROUND((H184+I184)*1.13,2)</f>
        <v>3770.36</v>
      </c>
      <c r="L184" s="2" t="s">
        <v>624</v>
      </c>
      <c r="N184" s="2">
        <v>200</v>
      </c>
    </row>
    <row r="185" s="1" customFormat="1" ht="43.2" spans="1:16">
      <c r="A185" s="16">
        <v>2</v>
      </c>
      <c r="B185" s="17" t="s">
        <v>625</v>
      </c>
      <c r="C185" s="18" t="s">
        <v>626</v>
      </c>
      <c r="D185" s="19" t="s">
        <v>89</v>
      </c>
      <c r="E185" s="20">
        <v>1</v>
      </c>
      <c r="F185" s="26"/>
      <c r="H185" s="1" t="s">
        <v>627</v>
      </c>
      <c r="J185" s="2">
        <f t="shared" si="12"/>
        <v>-29.88</v>
      </c>
      <c r="K185" s="2">
        <f t="shared" si="13"/>
        <v>844.11</v>
      </c>
      <c r="L185" s="2" t="s">
        <v>628</v>
      </c>
      <c r="N185" s="2">
        <v>200</v>
      </c>
    </row>
    <row r="186" s="1" customFormat="1" ht="24" customHeight="1" spans="1:16">
      <c r="A186" s="16"/>
      <c r="B186" s="13" t="s">
        <v>629</v>
      </c>
      <c r="C186" s="13"/>
      <c r="D186" s="14"/>
      <c r="E186" s="15"/>
      <c r="F186" s="25"/>
      <c r="N186" s="2"/>
    </row>
    <row r="187" s="1" customFormat="1" ht="54" spans="1:16">
      <c r="A187" s="16">
        <v>1</v>
      </c>
      <c r="B187" s="17" t="s">
        <v>621</v>
      </c>
      <c r="C187" s="18" t="s">
        <v>630</v>
      </c>
      <c r="D187" s="19" t="s">
        <v>89</v>
      </c>
      <c r="E187" s="20">
        <v>2</v>
      </c>
      <c r="F187" s="26"/>
      <c r="H187" s="1" t="s">
        <v>631</v>
      </c>
      <c r="J187" s="2">
        <f t="shared" si="12"/>
        <v>-62.4100000000001</v>
      </c>
      <c r="K187" s="2">
        <f t="shared" si="13"/>
        <v>1763.25</v>
      </c>
      <c r="L187" s="2" t="s">
        <v>632</v>
      </c>
      <c r="N187" s="2">
        <v>200</v>
      </c>
    </row>
    <row r="188" s="1" customFormat="1" ht="43.2" spans="1:16">
      <c r="A188" s="16">
        <v>2</v>
      </c>
      <c r="B188" s="17" t="s">
        <v>621</v>
      </c>
      <c r="C188" s="18" t="s">
        <v>633</v>
      </c>
      <c r="D188" s="19" t="s">
        <v>89</v>
      </c>
      <c r="E188" s="20">
        <v>2</v>
      </c>
      <c r="F188" s="26"/>
      <c r="H188" s="1" t="s">
        <v>634</v>
      </c>
      <c r="J188" s="2">
        <f t="shared" si="12"/>
        <v>-32.53</v>
      </c>
      <c r="K188" s="2">
        <f t="shared" si="13"/>
        <v>919.14</v>
      </c>
      <c r="L188" s="2" t="s">
        <v>635</v>
      </c>
      <c r="N188" s="2">
        <v>200</v>
      </c>
    </row>
    <row r="189" s="1" customFormat="1" ht="54" spans="1:16">
      <c r="A189" s="16">
        <v>3</v>
      </c>
      <c r="B189" s="17" t="s">
        <v>636</v>
      </c>
      <c r="C189" s="18" t="s">
        <v>637</v>
      </c>
      <c r="D189" s="19" t="s">
        <v>51</v>
      </c>
      <c r="E189" s="20">
        <v>10</v>
      </c>
      <c r="F189" s="26"/>
      <c r="H189" s="1" t="s">
        <v>638</v>
      </c>
      <c r="J189" s="2">
        <f t="shared" si="12"/>
        <v>-17.6</v>
      </c>
      <c r="K189" s="2">
        <f t="shared" si="13"/>
        <v>497.09</v>
      </c>
      <c r="L189" s="2" t="s">
        <v>639</v>
      </c>
      <c r="N189" s="2">
        <v>50</v>
      </c>
    </row>
    <row r="190" s="1" customFormat="1" ht="21.6" spans="1:16">
      <c r="A190" s="16">
        <v>4</v>
      </c>
      <c r="B190" s="17" t="s">
        <v>640</v>
      </c>
      <c r="C190" s="18" t="s">
        <v>641</v>
      </c>
      <c r="D190" s="19" t="s">
        <v>89</v>
      </c>
      <c r="E190" s="20">
        <v>8</v>
      </c>
      <c r="F190" s="26"/>
      <c r="H190" s="1" t="s">
        <v>642</v>
      </c>
      <c r="J190" s="2">
        <f t="shared" si="12"/>
        <v>3.91</v>
      </c>
      <c r="K190" s="2">
        <f t="shared" si="13"/>
        <v>112.55</v>
      </c>
      <c r="L190" s="2" t="s">
        <v>643</v>
      </c>
      <c r="N190" s="2">
        <v>50</v>
      </c>
    </row>
    <row r="191" s="1" customFormat="1" ht="75.6" spans="1:16">
      <c r="A191" s="16">
        <v>5</v>
      </c>
      <c r="B191" s="17" t="s">
        <v>580</v>
      </c>
      <c r="C191" s="18" t="s">
        <v>644</v>
      </c>
      <c r="D191" s="19" t="s">
        <v>582</v>
      </c>
      <c r="E191" s="20">
        <v>8</v>
      </c>
      <c r="F191" s="26"/>
      <c r="I191" s="1" t="s">
        <v>645</v>
      </c>
      <c r="J191" s="2">
        <f t="shared" si="12"/>
        <v>3.63</v>
      </c>
      <c r="K191" s="2">
        <f t="shared" si="13"/>
        <v>12.38</v>
      </c>
      <c r="L191" s="2" t="s">
        <v>646</v>
      </c>
      <c r="N191" s="2">
        <v>5</v>
      </c>
      <c r="P191" s="21">
        <v>1.82</v>
      </c>
    </row>
    <row r="192" s="1" customFormat="1" ht="25" customHeight="1" spans="1:16">
      <c r="A192" s="16"/>
      <c r="B192" s="13" t="s">
        <v>647</v>
      </c>
      <c r="C192" s="13"/>
      <c r="D192" s="14"/>
      <c r="E192" s="15"/>
      <c r="F192" s="25"/>
      <c r="N192" s="2"/>
    </row>
    <row r="193" s="1" customFormat="1" ht="183.6" spans="1:16">
      <c r="A193" s="16">
        <v>1</v>
      </c>
      <c r="B193" s="17" t="s">
        <v>640</v>
      </c>
      <c r="C193" s="18" t="s">
        <v>648</v>
      </c>
      <c r="D193" s="19" t="s">
        <v>89</v>
      </c>
      <c r="E193" s="20">
        <v>15</v>
      </c>
      <c r="F193" s="26"/>
      <c r="H193" s="1" t="s">
        <v>649</v>
      </c>
      <c r="J193" s="2">
        <f t="shared" ref="J193:J197" si="14">L193-K193</f>
        <v>246.52</v>
      </c>
      <c r="K193" s="2">
        <f t="shared" ref="K193:K197" si="15">ROUND((H193+I193)*1.13,2)</f>
        <v>187.87</v>
      </c>
      <c r="L193" s="2" t="s">
        <v>650</v>
      </c>
      <c r="N193" s="2">
        <v>100</v>
      </c>
      <c r="P193" s="21">
        <v>138.32</v>
      </c>
    </row>
    <row r="194" s="1" customFormat="1" ht="23" customHeight="1" spans="1:16">
      <c r="A194" s="16"/>
      <c r="B194" s="13" t="s">
        <v>651</v>
      </c>
      <c r="C194" s="13"/>
      <c r="D194" s="14"/>
      <c r="E194" s="15"/>
      <c r="F194" s="25"/>
      <c r="N194" s="2"/>
    </row>
    <row r="195" s="1" customFormat="1" ht="216" spans="1:16">
      <c r="A195" s="16">
        <v>1</v>
      </c>
      <c r="B195" s="17" t="s">
        <v>640</v>
      </c>
      <c r="C195" s="18" t="s">
        <v>652</v>
      </c>
      <c r="D195" s="19" t="s">
        <v>89</v>
      </c>
      <c r="E195" s="20">
        <v>1</v>
      </c>
      <c r="F195" s="26"/>
      <c r="H195" s="1" t="s">
        <v>653</v>
      </c>
      <c r="J195" s="2">
        <f t="shared" si="14"/>
        <v>-37.8500000000001</v>
      </c>
      <c r="K195" s="2">
        <f t="shared" si="15"/>
        <v>1069.21</v>
      </c>
      <c r="L195" s="2" t="s">
        <v>654</v>
      </c>
      <c r="N195" s="2">
        <v>100</v>
      </c>
    </row>
    <row r="196" s="1" customFormat="1" ht="23" customHeight="1" spans="1:16">
      <c r="A196" s="16">
        <v>2</v>
      </c>
      <c r="B196" s="17" t="s">
        <v>640</v>
      </c>
      <c r="C196" s="18" t="s">
        <v>655</v>
      </c>
      <c r="D196" s="19" t="s">
        <v>89</v>
      </c>
      <c r="E196" s="20">
        <v>3</v>
      </c>
      <c r="F196" s="26"/>
      <c r="H196" s="1" t="s">
        <v>656</v>
      </c>
      <c r="J196" s="2">
        <f t="shared" si="14"/>
        <v>81.5</v>
      </c>
      <c r="K196" s="2">
        <f t="shared" si="15"/>
        <v>2344.75</v>
      </c>
      <c r="L196" s="2" t="s">
        <v>657</v>
      </c>
      <c r="N196" s="2">
        <v>50</v>
      </c>
    </row>
    <row r="197" s="1" customFormat="1" ht="30" customHeight="1" spans="1:16">
      <c r="A197" s="16">
        <v>3</v>
      </c>
      <c r="B197" s="17" t="s">
        <v>658</v>
      </c>
      <c r="C197" s="18" t="s">
        <v>659</v>
      </c>
      <c r="D197" s="19" t="s">
        <v>89</v>
      </c>
      <c r="E197" s="20">
        <v>1</v>
      </c>
      <c r="F197" s="26"/>
      <c r="H197" s="1" t="s">
        <v>660</v>
      </c>
      <c r="J197" s="2">
        <f t="shared" si="14"/>
        <v>-22.24</v>
      </c>
      <c r="K197" s="2">
        <f t="shared" si="15"/>
        <v>628.39</v>
      </c>
      <c r="L197" s="2" t="s">
        <v>661</v>
      </c>
      <c r="N197" s="2">
        <v>100</v>
      </c>
    </row>
    <row r="198" s="1" customFormat="1" ht="25" customHeight="1" spans="1:16">
      <c r="A198" s="16"/>
      <c r="B198" s="13" t="s">
        <v>662</v>
      </c>
      <c r="C198" s="13"/>
      <c r="D198" s="14"/>
      <c r="E198" s="15"/>
      <c r="F198" s="25"/>
      <c r="N198" s="2"/>
    </row>
    <row r="199" s="1" customFormat="1" ht="129.6" spans="1:16">
      <c r="A199" s="16">
        <v>1</v>
      </c>
      <c r="B199" s="17" t="s">
        <v>663</v>
      </c>
      <c r="C199" s="18" t="s">
        <v>664</v>
      </c>
      <c r="D199" s="19" t="s">
        <v>89</v>
      </c>
      <c r="E199" s="20">
        <v>4</v>
      </c>
      <c r="F199" s="26"/>
      <c r="H199" s="1" t="s">
        <v>665</v>
      </c>
      <c r="J199" s="2">
        <f t="shared" ref="J199:J204" si="16">L199-K199</f>
        <v>-12.61</v>
      </c>
      <c r="K199" s="2">
        <f t="shared" ref="K199:K204" si="17">ROUND((H199+I199)*1.13,2)</f>
        <v>356.4</v>
      </c>
      <c r="L199" s="2" t="s">
        <v>666</v>
      </c>
      <c r="N199" s="2">
        <v>100</v>
      </c>
    </row>
    <row r="200" s="1" customFormat="1" ht="21.6" spans="1:16">
      <c r="A200" s="16">
        <v>2</v>
      </c>
      <c r="B200" s="17" t="s">
        <v>667</v>
      </c>
      <c r="C200" s="18" t="s">
        <v>668</v>
      </c>
      <c r="D200" s="19" t="s">
        <v>89</v>
      </c>
      <c r="E200" s="20">
        <v>3</v>
      </c>
      <c r="F200" s="26"/>
      <c r="H200" s="1" t="s">
        <v>669</v>
      </c>
      <c r="J200" s="2">
        <f t="shared" si="16"/>
        <v>251.32</v>
      </c>
      <c r="K200" s="2">
        <f t="shared" si="17"/>
        <v>211.03</v>
      </c>
      <c r="L200" s="2" t="s">
        <v>670</v>
      </c>
      <c r="N200" s="2">
        <v>50</v>
      </c>
      <c r="P200" s="21">
        <v>138.32</v>
      </c>
    </row>
    <row r="201" s="1" customFormat="1" ht="21.6" spans="1:16">
      <c r="A201" s="16">
        <v>3</v>
      </c>
      <c r="B201" s="17" t="s">
        <v>667</v>
      </c>
      <c r="C201" s="18" t="s">
        <v>671</v>
      </c>
      <c r="D201" s="19" t="s">
        <v>89</v>
      </c>
      <c r="E201" s="20">
        <v>1</v>
      </c>
      <c r="F201" s="26"/>
      <c r="H201" s="1" t="s">
        <v>672</v>
      </c>
      <c r="J201" s="2">
        <f t="shared" si="16"/>
        <v>247.7</v>
      </c>
      <c r="K201" s="2">
        <f t="shared" si="17"/>
        <v>107.86</v>
      </c>
      <c r="L201" s="2" t="s">
        <v>673</v>
      </c>
      <c r="N201" s="2">
        <v>50</v>
      </c>
      <c r="P201" s="21">
        <v>138.32</v>
      </c>
    </row>
    <row r="202" s="1" customFormat="1" ht="54" customHeight="1" spans="1:16">
      <c r="A202" s="16">
        <v>4</v>
      </c>
      <c r="B202" s="17" t="s">
        <v>300</v>
      </c>
      <c r="C202" s="18" t="s">
        <v>674</v>
      </c>
      <c r="D202" s="19" t="s">
        <v>51</v>
      </c>
      <c r="E202" s="20">
        <v>4</v>
      </c>
      <c r="F202" s="26"/>
      <c r="H202" s="1" t="s">
        <v>675</v>
      </c>
      <c r="J202" s="2">
        <f t="shared" si="16"/>
        <v>0.629999999999999</v>
      </c>
      <c r="K202" s="2">
        <f t="shared" si="17"/>
        <v>18.76</v>
      </c>
      <c r="L202" s="2" t="s">
        <v>676</v>
      </c>
      <c r="N202" s="2">
        <v>10</v>
      </c>
    </row>
    <row r="203" s="1" customFormat="1" ht="29" customHeight="1" spans="1:16">
      <c r="A203" s="16">
        <v>5</v>
      </c>
      <c r="B203" s="17" t="s">
        <v>667</v>
      </c>
      <c r="C203" s="18" t="s">
        <v>677</v>
      </c>
      <c r="D203" s="19" t="s">
        <v>89</v>
      </c>
      <c r="E203" s="20">
        <v>7</v>
      </c>
      <c r="F203" s="26"/>
      <c r="H203" s="1" t="s">
        <v>583</v>
      </c>
      <c r="J203" s="2">
        <f t="shared" si="16"/>
        <v>1.32</v>
      </c>
      <c r="K203" s="2">
        <f t="shared" si="17"/>
        <v>37.52</v>
      </c>
      <c r="L203" s="2" t="s">
        <v>678</v>
      </c>
      <c r="N203" s="2">
        <v>50</v>
      </c>
    </row>
    <row r="204" s="1" customFormat="1" ht="120" customHeight="1" spans="1:16">
      <c r="A204" s="16">
        <v>6</v>
      </c>
      <c r="B204" s="17" t="s">
        <v>663</v>
      </c>
      <c r="C204" s="18" t="s">
        <v>679</v>
      </c>
      <c r="D204" s="19" t="s">
        <v>89</v>
      </c>
      <c r="E204" s="20">
        <v>4</v>
      </c>
      <c r="F204" s="26"/>
      <c r="H204" s="1" t="s">
        <v>680</v>
      </c>
      <c r="J204" s="2">
        <f t="shared" si="16"/>
        <v>1.62</v>
      </c>
      <c r="K204" s="2">
        <f t="shared" si="17"/>
        <v>46.9</v>
      </c>
      <c r="L204" s="2" t="s">
        <v>681</v>
      </c>
      <c r="N204" s="2">
        <v>100</v>
      </c>
    </row>
    <row r="205" s="1" customFormat="1" ht="27" customHeight="1" spans="1:16">
      <c r="A205" s="16"/>
      <c r="B205" s="13" t="s">
        <v>682</v>
      </c>
      <c r="C205" s="13"/>
      <c r="D205" s="14"/>
      <c r="E205" s="15"/>
      <c r="F205" s="25"/>
      <c r="N205" s="2"/>
    </row>
    <row r="206" s="1" customFormat="1" ht="74" customHeight="1" spans="1:16">
      <c r="A206" s="16">
        <v>1</v>
      </c>
      <c r="B206" s="17" t="s">
        <v>575</v>
      </c>
      <c r="C206" s="18" t="s">
        <v>683</v>
      </c>
      <c r="D206" s="19" t="s">
        <v>24</v>
      </c>
      <c r="E206" s="20">
        <v>915</v>
      </c>
      <c r="F206" s="26"/>
      <c r="H206" s="1" t="s">
        <v>577</v>
      </c>
      <c r="I206" s="1" t="s">
        <v>578</v>
      </c>
      <c r="J206" s="2">
        <f t="shared" ref="J206:J215" si="18">L206-K206</f>
        <v>1.51</v>
      </c>
      <c r="K206" s="2">
        <f t="shared" ref="K206:K215" si="19">ROUND((H206+I206)*1.13,2)</f>
        <v>2.12</v>
      </c>
      <c r="L206" s="2" t="s">
        <v>579</v>
      </c>
      <c r="N206" s="2">
        <v>2</v>
      </c>
      <c r="P206" s="21">
        <v>0.82</v>
      </c>
    </row>
    <row r="207" s="1" customFormat="1" ht="97.2" spans="1:16">
      <c r="A207" s="16">
        <v>2</v>
      </c>
      <c r="B207" s="17" t="s">
        <v>589</v>
      </c>
      <c r="C207" s="18" t="s">
        <v>684</v>
      </c>
      <c r="D207" s="19" t="s">
        <v>51</v>
      </c>
      <c r="E207" s="20">
        <v>1</v>
      </c>
      <c r="F207" s="17"/>
      <c r="H207" s="1" t="s">
        <v>591</v>
      </c>
      <c r="J207" s="2">
        <f t="shared" si="18"/>
        <v>7.53</v>
      </c>
      <c r="K207" s="2">
        <f t="shared" si="19"/>
        <v>216.65</v>
      </c>
      <c r="L207" s="2" t="s">
        <v>592</v>
      </c>
      <c r="N207" s="2">
        <v>10</v>
      </c>
    </row>
    <row r="208" s="1" customFormat="1" ht="86.4" spans="1:16">
      <c r="A208" s="16">
        <v>3</v>
      </c>
      <c r="B208" s="17" t="s">
        <v>580</v>
      </c>
      <c r="C208" s="18" t="s">
        <v>685</v>
      </c>
      <c r="D208" s="19" t="s">
        <v>582</v>
      </c>
      <c r="E208" s="20">
        <v>20</v>
      </c>
      <c r="F208" s="26"/>
      <c r="I208" s="1" t="s">
        <v>594</v>
      </c>
      <c r="J208" s="2">
        <f t="shared" si="18"/>
        <v>3.6</v>
      </c>
      <c r="K208" s="2">
        <f t="shared" si="19"/>
        <v>11.39</v>
      </c>
      <c r="L208" s="2" t="s">
        <v>595</v>
      </c>
      <c r="N208" s="2">
        <v>5</v>
      </c>
      <c r="P208" s="21">
        <v>1.82</v>
      </c>
    </row>
    <row r="209" s="1" customFormat="1" ht="30" customHeight="1" spans="1:16">
      <c r="A209" s="16">
        <v>4</v>
      </c>
      <c r="B209" s="17" t="s">
        <v>143</v>
      </c>
      <c r="C209" s="18" t="s">
        <v>686</v>
      </c>
      <c r="D209" s="19" t="s">
        <v>24</v>
      </c>
      <c r="E209" s="20">
        <v>150</v>
      </c>
      <c r="F209" s="17"/>
      <c r="H209" s="1" t="s">
        <v>687</v>
      </c>
      <c r="I209" s="1" t="s">
        <v>688</v>
      </c>
      <c r="J209" s="2">
        <f t="shared" si="18"/>
        <v>1.35</v>
      </c>
      <c r="K209" s="2">
        <f t="shared" si="19"/>
        <v>5.57</v>
      </c>
      <c r="L209" s="2" t="s">
        <v>689</v>
      </c>
      <c r="N209" s="2">
        <v>2</v>
      </c>
      <c r="P209" s="21">
        <v>0.66</v>
      </c>
    </row>
    <row r="210" s="1" customFormat="1" ht="30" customHeight="1" spans="1:16">
      <c r="A210" s="16">
        <v>5</v>
      </c>
      <c r="B210" s="17" t="s">
        <v>143</v>
      </c>
      <c r="C210" s="18" t="s">
        <v>690</v>
      </c>
      <c r="D210" s="19" t="s">
        <v>24</v>
      </c>
      <c r="E210" s="20">
        <v>20</v>
      </c>
      <c r="F210" s="17"/>
      <c r="H210" s="1" t="s">
        <v>145</v>
      </c>
      <c r="I210" s="1" t="s">
        <v>691</v>
      </c>
      <c r="J210" s="2">
        <f t="shared" si="18"/>
        <v>1.12</v>
      </c>
      <c r="K210" s="2">
        <f t="shared" si="19"/>
        <v>4.43</v>
      </c>
      <c r="L210" s="2" t="s">
        <v>692</v>
      </c>
      <c r="N210" s="2">
        <v>2</v>
      </c>
      <c r="P210" s="21">
        <v>0.56</v>
      </c>
    </row>
    <row r="211" s="1" customFormat="1" ht="30" customHeight="1" spans="1:16">
      <c r="A211" s="16">
        <v>6</v>
      </c>
      <c r="B211" s="17" t="s">
        <v>143</v>
      </c>
      <c r="C211" s="18" t="s">
        <v>693</v>
      </c>
      <c r="D211" s="19" t="s">
        <v>24</v>
      </c>
      <c r="E211" s="20">
        <v>20</v>
      </c>
      <c r="F211" s="17"/>
      <c r="H211" s="1" t="s">
        <v>694</v>
      </c>
      <c r="I211" s="1" t="s">
        <v>695</v>
      </c>
      <c r="J211" s="2">
        <f t="shared" si="18"/>
        <v>0.65</v>
      </c>
      <c r="K211" s="2">
        <f t="shared" si="19"/>
        <v>2.79</v>
      </c>
      <c r="L211" s="2" t="s">
        <v>430</v>
      </c>
      <c r="N211" s="2">
        <v>2</v>
      </c>
      <c r="P211" s="21">
        <v>0.33</v>
      </c>
    </row>
    <row r="212" s="1" customFormat="1" ht="30" customHeight="1" spans="1:16">
      <c r="A212" s="16">
        <v>7</v>
      </c>
      <c r="B212" s="17" t="s">
        <v>143</v>
      </c>
      <c r="C212" s="18" t="s">
        <v>696</v>
      </c>
      <c r="D212" s="19" t="s">
        <v>24</v>
      </c>
      <c r="E212" s="20">
        <v>10</v>
      </c>
      <c r="F212" s="17"/>
      <c r="H212" s="1" t="s">
        <v>697</v>
      </c>
      <c r="I212" s="1" t="s">
        <v>698</v>
      </c>
      <c r="J212" s="2">
        <f t="shared" si="18"/>
        <v>0.96</v>
      </c>
      <c r="K212" s="2">
        <f t="shared" si="19"/>
        <v>1.66</v>
      </c>
      <c r="L212" s="2" t="s">
        <v>699</v>
      </c>
      <c r="N212" s="2">
        <v>2</v>
      </c>
      <c r="P212" s="21">
        <v>0.52</v>
      </c>
    </row>
    <row r="213" s="1" customFormat="1" spans="1:16">
      <c r="A213" s="16">
        <v>8</v>
      </c>
      <c r="B213" s="17" t="s">
        <v>115</v>
      </c>
      <c r="C213" s="18" t="s">
        <v>124</v>
      </c>
      <c r="D213" s="19" t="s">
        <v>24</v>
      </c>
      <c r="E213" s="20">
        <v>100</v>
      </c>
      <c r="F213" s="26"/>
      <c r="H213" s="1" t="s">
        <v>125</v>
      </c>
      <c r="I213" s="1" t="s">
        <v>126</v>
      </c>
      <c r="J213" s="2">
        <f t="shared" si="18"/>
        <v>5.15</v>
      </c>
      <c r="K213" s="2">
        <f t="shared" si="19"/>
        <v>8.87</v>
      </c>
      <c r="L213" s="2" t="s">
        <v>127</v>
      </c>
      <c r="N213" s="2">
        <v>12</v>
      </c>
      <c r="P213" s="21">
        <v>2.75</v>
      </c>
    </row>
    <row r="214" s="1" customFormat="1" spans="1:16">
      <c r="A214" s="16">
        <v>9</v>
      </c>
      <c r="B214" s="17" t="s">
        <v>115</v>
      </c>
      <c r="C214" s="18" t="s">
        <v>128</v>
      </c>
      <c r="D214" s="19" t="s">
        <v>24</v>
      </c>
      <c r="E214" s="20">
        <v>50</v>
      </c>
      <c r="F214" s="26"/>
      <c r="H214" s="1" t="s">
        <v>611</v>
      </c>
      <c r="I214" s="1" t="s">
        <v>130</v>
      </c>
      <c r="J214" s="2">
        <f t="shared" si="18"/>
        <v>7.41</v>
      </c>
      <c r="K214" s="2">
        <f t="shared" si="19"/>
        <v>11.56</v>
      </c>
      <c r="L214" s="2" t="s">
        <v>612</v>
      </c>
      <c r="N214" s="2">
        <v>12</v>
      </c>
      <c r="P214" s="21">
        <v>4.01</v>
      </c>
    </row>
    <row r="215" s="1" customFormat="1" ht="33" customHeight="1" spans="1:16">
      <c r="A215" s="16">
        <v>10</v>
      </c>
      <c r="B215" s="17" t="s">
        <v>700</v>
      </c>
      <c r="C215" s="18" t="s">
        <v>701</v>
      </c>
      <c r="D215" s="19" t="s">
        <v>316</v>
      </c>
      <c r="E215" s="20">
        <v>1</v>
      </c>
      <c r="F215" s="17"/>
      <c r="H215" s="1" t="s">
        <v>702</v>
      </c>
      <c r="J215" s="2">
        <f t="shared" si="18"/>
        <v>9.75999999999999</v>
      </c>
      <c r="K215" s="2">
        <f t="shared" si="19"/>
        <v>281.37</v>
      </c>
      <c r="L215" s="2" t="s">
        <v>703</v>
      </c>
      <c r="N215" s="2">
        <v>100</v>
      </c>
    </row>
  </sheetData>
  <autoFilter xmlns:etc="http://www.wps.cn/officeDocument/2017/etCustomData" ref="A3:L215" etc:filterBottomFollowUsedRange="0">
    <extLst/>
  </autoFilter>
  <mergeCells count="2">
    <mergeCell ref="A1:F1"/>
    <mergeCell ref="A2:F2"/>
  </mergeCells>
  <pageMargins left="0.511805555555556" right="0.275" top="0.389583333333333" bottom="0.625694444444444" header="0.196527777777778" footer="0.389583333333333"/>
  <pageSetup paperSize="9" fitToWidth="0" fitToHeight="0" orientation="portrait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装饰劳务</vt:lpstr>
      <vt:lpstr>安装劳务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42263</dc:creator>
  <cp:lastModifiedBy>周魏紫</cp:lastModifiedBy>
  <dcterms:created xsi:type="dcterms:W3CDTF">2024-06-06T06:42:00Z</dcterms:created>
  <dcterms:modified xsi:type="dcterms:W3CDTF">2026-08-25T08:31:25Z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FA35B212F01C48958AB34CB2ECC1B0E2_13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