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ojaqqbhvvitk22_1648\msg\file\2026-10\"/>
    </mc:Choice>
  </mc:AlternateContent>
  <bookViews>
    <workbookView windowWidth="22188" windowHeight="9060" firstSheet="1"/>
  </bookViews>
  <sheets>
    <sheet name="汇总表" sheetId="11" r:id="rId1"/>
    <sheet name="地坪验收划线" sheetId="5" r:id="rId2"/>
    <sheet name="地坪交付划线" sheetId="1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_FilterDatabase" localSheetId="1" hidden="1">地坪验收划线!$A$3:$H$17</definedName>
    <definedName name="_xlnm._FilterDatabase" localSheetId="2" hidden="1">地坪交付划线!$A$3:$H$24</definedName>
    <definedName name="_xlnm.Print_Area" localSheetId="1">地坪验收划线!$A$1:$H$17</definedName>
    <definedName name="_6.3">[1]Sheet1!$C$19</definedName>
    <definedName name="_6.5">[1]Sheet1!$C$20</definedName>
    <definedName name="_8">[1]Sheet1!$C$21</definedName>
    <definedName name="□40_40_1.5">[1]Sheet1!$C$42</definedName>
    <definedName name="□40_40_2">[1]Sheet1!$C$43</definedName>
    <definedName name="□40_40_3.5">[1]Sheet1!$C$44</definedName>
    <definedName name="□40_40_4">[1]Sheet1!$C$45</definedName>
    <definedName name="□40_40_5">[1]Sheet1!$C$46</definedName>
    <definedName name="□40_40_6">[1]Sheet1!$C$47</definedName>
    <definedName name="□50_50_1.5">[1]Sheet1!$C$48</definedName>
    <definedName name="□50_50_2">[1]Sheet1!$C$49</definedName>
    <definedName name="□50_50_3">[1]Sheet1!$C$50</definedName>
    <definedName name="□50_50_4">[1]Sheet1!$C$51</definedName>
    <definedName name="A">EVALUATE(#REF!)</definedName>
    <definedName name="B主筋锚长">[2]内围地梁钢筋说明!$C$17</definedName>
    <definedName name="dbTitle_builder">[3]G2TempSheet!$C$4</definedName>
    <definedName name="dbTitle_projectname">[3]G2TempSheet!$D$4</definedName>
    <definedName name="dsDataSet">#REF!</definedName>
    <definedName name="dw">#REF!</definedName>
    <definedName name="HJ">IF(#REF!=0,#REF!,#REF!*#REF!)</definedName>
    <definedName name="INPUT_1_2">#REF!</definedName>
    <definedName name="INPUT_1_2S">#REF!</definedName>
    <definedName name="INPUT_1_3">#REF!</definedName>
    <definedName name="INPUT_1_3S">#REF!</definedName>
    <definedName name="INPUT_1_4">#REF!</definedName>
    <definedName name="INPUT_1_4S">#REF!</definedName>
    <definedName name="INPUT_1S">#REF!</definedName>
    <definedName name="INPUT_2_1">#REF!</definedName>
    <definedName name="INPUT_2_1S">#REF!</definedName>
    <definedName name="INPUT_2_2">#REF!</definedName>
    <definedName name="INPUT_2_2S">#REF!</definedName>
    <definedName name="INPUT_2_3">#REF!</definedName>
    <definedName name="INPUT_2_3S">#REF!</definedName>
    <definedName name="INPUT_2S">#REF!</definedName>
    <definedName name="INPUT_3">#REF!</definedName>
    <definedName name="INPUT_3S">#REF!</definedName>
    <definedName name="INPUT_BQ">#REF!</definedName>
    <definedName name="L30_3">[1]Sheet1!$C$3</definedName>
    <definedName name="L30_4">[1]Sheet1!$C$4</definedName>
    <definedName name="L32_20_3">[1]Sheet1!$C$23</definedName>
    <definedName name="L32_20_4">[1]Sheet1!$C$24</definedName>
    <definedName name="L36_3">[1]Sheet1!$C$5</definedName>
    <definedName name="L36_4">[1]Sheet1!$C$6</definedName>
    <definedName name="L36_5">[1]Sheet1!$C$7</definedName>
    <definedName name="L40_25_3">[1]Sheet1!$C$25</definedName>
    <definedName name="L40_25_4">[1]Sheet1!$C$26</definedName>
    <definedName name="L40_3">[1]Sheet1!$C$8</definedName>
    <definedName name="L40_4">[1]Sheet1!$C$9</definedName>
    <definedName name="L40_5">[1]Sheet1!$C$10</definedName>
    <definedName name="L45_28_3">[1]Sheet1!$C$27</definedName>
    <definedName name="L45_28_4">[1]Sheet1!$C$28</definedName>
    <definedName name="L45_3">[1]Sheet1!$C$11</definedName>
    <definedName name="L45_4">[1]Sheet1!$C$12</definedName>
    <definedName name="L45_5">[1]Sheet1!$C$13</definedName>
    <definedName name="L45_6">[1]Sheet1!$C$14</definedName>
    <definedName name="L50_3">[1]Sheet1!$C$15</definedName>
    <definedName name="L50_32_3">[1]Sheet1!$C$29</definedName>
    <definedName name="L50_32_4">[1]Sheet1!$C$30</definedName>
    <definedName name="L50_4">[1]Sheet1!$C$16</definedName>
    <definedName name="L50_5">[1]Sheet1!$C$17</definedName>
    <definedName name="L50_6">[1]Sheet1!$C$18</definedName>
    <definedName name="Result1">EVALUATE(#REF!)</definedName>
    <definedName name="Result2">EVALUATE(#REF!)</definedName>
    <definedName name="TENDERER">#REF!</definedName>
    <definedName name="VERSION">#REF!</definedName>
    <definedName name="XLRPARAMS_BZSJ" hidden="1">#REF!</definedName>
    <definedName name="XLRPARAMS_FDDBR" hidden="1">#REF!</definedName>
    <definedName name="XLRPARAMS_GCMC" hidden="1">[4]XLR_NoRangeSheet!$B$6</definedName>
    <definedName name="XLRPARAMS_JSDW" hidden="1">#REF!</definedName>
    <definedName name="XLRPARAMS_TBR" hidden="1">#REF!</definedName>
    <definedName name="XLRPARAMS_TBZJ" hidden="1">#REF!</definedName>
    <definedName name="XLRPARAMS_TBZJDX" hidden="1">#REF!</definedName>
    <definedName name="Ф10">[1]Sheet1!$C$60</definedName>
    <definedName name="Ф11">[1]Sheet1!$C$61</definedName>
    <definedName name="Ф12">[1]Sheet1!$C$62</definedName>
    <definedName name="Ф15">[1]Sheet1!$C$63</definedName>
    <definedName name="Ф5">[1]Sheet1!$C$55</definedName>
    <definedName name="Ф6">[1]Sheet1!$C$56</definedName>
    <definedName name="Ф7">[1]Sheet1!$C$57</definedName>
    <definedName name="Ф8">[1]Sheet1!$C$58</definedName>
    <definedName name="Ф9">[1]Sheet1!$C$59</definedName>
    <definedName name="阿瑟">'[5]5201.2004'!$A$1:$I$24</definedName>
    <definedName name="吊筋角度">[2]内围地梁钢筋说明!$C$22</definedName>
    <definedName name="吊筋锚长">[2]内围地梁钢筋说明!$C$23</definedName>
    <definedName name="二级">[6]基础项目!#REF!</definedName>
    <definedName name="放坡系数1">'[7]承台(砖模) '!#REF!</definedName>
    <definedName name="放坡系数2">'[7]承台(砖模) '!#REF!</definedName>
    <definedName name="放坡系数A">'[7]承台(砖模) '!#REF!</definedName>
    <definedName name="复式">[8]墙面工程!#REF!</definedName>
    <definedName name="钢筋保护层">[2]内围地梁钢筋说明!$C$15</definedName>
    <definedName name="工程量">EVALUATE([9]工程量计算表!$F1)</definedName>
    <definedName name="计算">ROUND(EVALUATE(SUBSTITUTE(SUBSTITUTE(#REF!,"[","*ISTEXT(""["),"]","]"")")),2)</definedName>
    <definedName name="计算式">EVALUATE(#REF!)</definedName>
    <definedName name="建筑面积">'[10]建筑面积 '!$I$5</definedName>
    <definedName name="门窗表">[11]门窗表!$A$1:$O$116</definedName>
    <definedName name="排水沟深">[2]内围地梁钢筋说明!$C$21</definedName>
    <definedName name="三级">[6]基础项目!#REF!</definedName>
    <definedName name="室内外地台差">'[7]承台(砖模) '!#REF!</definedName>
    <definedName name="特征规格">[12]单位库!$D:$D</definedName>
    <definedName name="踢脚线高">[7]柱!#REF!</definedName>
    <definedName name="新砌">[13]墙面工程!#REF!</definedName>
    <definedName name="序号">IF(#REF!="","",COUNTA(#REF!))</definedName>
    <definedName name="腰筋锚长">[2]内围地梁钢筋说明!$C$20</definedName>
    <definedName name="一级">[6]基础项目!#REF!</definedName>
    <definedName name="作业类别">[14]项目名称!$A$1:$A$65536</definedName>
    <definedName name="youwu">#REF!</definedName>
    <definedName name="_Order1" hidden="1">255</definedName>
    <definedName name="_工程名称">[15]Sheet2!$A$3</definedName>
    <definedName name="asda">[16]土建工程综合单价表!#REF!</definedName>
    <definedName name="gz">[17]管桩主材表!$C$5:$C$7</definedName>
    <definedName name="x" localSheetId="0">EVALUATE([18]工程量计算稿!$D1)</definedName>
    <definedName name="单价101">[16]土建工程综合单价表!#REF!</definedName>
    <definedName name="单价102">[16]土建工程综合单价表!#REF!</definedName>
    <definedName name="单价103">[16]土建工程综合单价表!#REF!</definedName>
    <definedName name="单价104">[16]土建工程综合单价表!#REF!</definedName>
    <definedName name="单价105">[19]土建工程综合单价表!#REF!</definedName>
    <definedName name="单价106">[19]土建工程综合单价表!#REF!</definedName>
    <definedName name="单价107">[19]土建工程综合单价表!#REF!</definedName>
    <definedName name="单价108">[19]土建工程综合单价表!#REF!</definedName>
    <definedName name="单价109">[19]土建工程综合单价表!#REF!</definedName>
    <definedName name="单价2001">[19]土建工程综合单价表!#REF!</definedName>
    <definedName name="单价2002">[19]土建工程综合单价表!#REF!</definedName>
    <definedName name="单价2003">[19]土建工程综合单价表!#REF!</definedName>
    <definedName name="单价2004">[19]土建工程综合单价表!#REF!</definedName>
    <definedName name="单价2005">[19]土建工程综合单价表!#REF!</definedName>
    <definedName name="单价20050">[19]土建工程综合单价表!#REF!</definedName>
    <definedName name="单价2006">[19]土建工程综合单价表!#REF!</definedName>
    <definedName name="单价2007">[19]土建工程综合单价表!#REF!</definedName>
    <definedName name="单价2008">[19]土建工程综合单价表!#REF!</definedName>
    <definedName name="单价2009">[19]土建工程综合单价表!#REF!</definedName>
    <definedName name="单价201">[19]土建工程综合单价表!#REF!</definedName>
    <definedName name="单价2010">[19]土建工程综合单价表!#REF!</definedName>
    <definedName name="单价2011">[19]土建工程综合单价表!#REF!</definedName>
    <definedName name="单价2012">[19]土建工程综合单价表!#REF!</definedName>
    <definedName name="单价2013">[19]土建工程综合单价表!#REF!</definedName>
    <definedName name="单价2014">[19]土建工程综合单价表!#REF!</definedName>
    <definedName name="单价2015">[19]土建工程综合单价表!#REF!</definedName>
    <definedName name="单价2016">[19]土建工程综合单价表!#REF!</definedName>
    <definedName name="单价2017">[19]土建工程综合单价表!#REF!</definedName>
    <definedName name="单价2018">[19]土建工程综合单价表!#REF!</definedName>
    <definedName name="单价2019">[19]土建工程综合单价表!#REF!</definedName>
    <definedName name="单价202">[19]土建工程综合单价表!#REF!</definedName>
    <definedName name="单价2020">[19]土建工程综合单价表!#REF!</definedName>
    <definedName name="单价2021">[19]土建工程综合单价表!#REF!</definedName>
    <definedName name="单价2022">[19]土建工程综合单价表!#REF!</definedName>
    <definedName name="单价2023">[19]土建工程综合单价表!#REF!</definedName>
    <definedName name="单价2024">[19]土建工程综合单价表!#REF!</definedName>
    <definedName name="单价2025">[19]土建工程综合单价表!#REF!</definedName>
    <definedName name="单价2026">[19]土建工程综合单价表!#REF!</definedName>
    <definedName name="单价2027">[19]土建工程综合单价表!#REF!</definedName>
    <definedName name="单价2028">[19]土建工程综合单价表!#REF!</definedName>
    <definedName name="单价2029">[19]土建工程综合单价表!#REF!</definedName>
    <definedName name="单价203">[19]土建工程综合单价表!#REF!</definedName>
    <definedName name="单价2030">[19]土建工程综合单价表!#REF!</definedName>
    <definedName name="单价2031">[19]土建工程综合单价表!#REF!</definedName>
    <definedName name="单价2032">[19]土建工程综合单价表!#REF!</definedName>
    <definedName name="单价2033">[19]土建工程综合单价表!#REF!</definedName>
    <definedName name="单价2034">[19]土建工程综合单价表!#REF!</definedName>
    <definedName name="单价2035">[19]土建工程综合单价表!#REF!</definedName>
    <definedName name="单价2036">[19]土建工程综合单价表!#REF!</definedName>
    <definedName name="单价2037">[19]土建工程综合单价表!#REF!</definedName>
    <definedName name="单价2038">[19]土建工程综合单价表!#REF!</definedName>
    <definedName name="单价2039">[19]土建工程综合单价表!#REF!</definedName>
    <definedName name="单价204">[19]土建工程综合单价表!#REF!</definedName>
    <definedName name="单价2040">[19]土建工程综合单价表!#REF!</definedName>
    <definedName name="单价2041">[19]土建工程综合单价表!#REF!</definedName>
    <definedName name="单价205">[19]土建工程综合单价表!#REF!</definedName>
    <definedName name="单价2050">[19]土建工程综合单价表!#REF!</definedName>
    <definedName name="单价206">[19]土建工程综合单价表!#REF!</definedName>
    <definedName name="单价207">[19]土建工程综合单价表!#REF!</definedName>
    <definedName name="单价208">[19]土建工程综合单价表!#REF!</definedName>
    <definedName name="单价209">[19]土建工程综合单价表!#REF!</definedName>
    <definedName name="单价210">[19]土建工程综合单价表!#REF!</definedName>
    <definedName name="单价211">[19]土建工程综合单价表!#REF!</definedName>
    <definedName name="单价212">[19]土建工程综合单价表!#REF!</definedName>
    <definedName name="单价213">[19]土建工程综合单价表!#REF!</definedName>
    <definedName name="单价214">[19]土建工程综合单价表!#REF!</definedName>
    <definedName name="单价215">[19]土建工程综合单价表!#REF!</definedName>
    <definedName name="单价216">[19]土建工程综合单价表!#REF!</definedName>
    <definedName name="单价217">[19]土建工程综合单价表!#REF!</definedName>
    <definedName name="单价2171">[19]土建工程综合单价表!#REF!</definedName>
    <definedName name="单价218">[19]土建工程综合单价表!#REF!</definedName>
    <definedName name="单价219">[19]土建工程综合单价表!#REF!</definedName>
    <definedName name="单价220">[19]土建工程综合单价表!#REF!</definedName>
    <definedName name="单价221">[19]土建工程综合单价表!#REF!</definedName>
    <definedName name="单价222">[19]土建工程综合单价表!#REF!</definedName>
    <definedName name="单价223">[19]土建工程综合单价表!#REF!</definedName>
    <definedName name="单价224">[19]土建工程综合单价表!#REF!</definedName>
    <definedName name="单价225">[19]土建工程综合单价表!#REF!</definedName>
    <definedName name="单价226">[19]土建工程综合单价表!#REF!</definedName>
    <definedName name="单价227">[19]土建工程综合单价表!#REF!</definedName>
    <definedName name="单价228">[19]土建工程综合单价表!#REF!</definedName>
    <definedName name="单价229">[19]土建工程综合单价表!#REF!</definedName>
    <definedName name="单价230">[19]土建工程综合单价表!#REF!</definedName>
    <definedName name="单价231">[19]土建工程综合单价表!#REF!</definedName>
    <definedName name="单价234">[19]土建工程综合单价表!#REF!</definedName>
    <definedName name="单价235">[19]土建工程综合单价表!#REF!</definedName>
    <definedName name="单价236">[19]土建工程综合单价表!#REF!</definedName>
    <definedName name="单价237">[19]土建工程综合单价表!#REF!</definedName>
    <definedName name="单价238">[19]土建工程综合单价表!#REF!</definedName>
    <definedName name="单价239">[19]土建工程综合单价表!#REF!</definedName>
    <definedName name="单价2391">[19]土建工程综合单价表!#REF!</definedName>
    <definedName name="单价240">[19]土建工程综合单价表!#REF!</definedName>
    <definedName name="单价241">[19]土建工程综合单价表!#REF!</definedName>
    <definedName name="单价242">[19]土建工程综合单价表!#REF!</definedName>
    <definedName name="单价243">[19]土建工程综合单价表!#REF!</definedName>
    <definedName name="单价244">[19]土建工程综合单价表!#REF!</definedName>
    <definedName name="单价245">[19]土建工程综合单价表!#REF!</definedName>
    <definedName name="单价246">[19]土建工程综合单价表!#REF!</definedName>
    <definedName name="单价247">[19]土建工程综合单价表!#REF!</definedName>
    <definedName name="单价248">[19]土建工程综合单价表!#REF!</definedName>
    <definedName name="单价249">[19]土建工程综合单价表!#REF!</definedName>
    <definedName name="单价250">[19]土建工程综合单价表!#REF!</definedName>
    <definedName name="单价251">[19]土建工程综合单价表!#REF!</definedName>
    <definedName name="单价254">[19]土建工程综合单价表!#REF!</definedName>
    <definedName name="单价255">[19]土建工程综合单价表!#REF!</definedName>
    <definedName name="单价256">[19]土建工程综合单价表!#REF!</definedName>
    <definedName name="单价257">[19]土建工程综合单价表!#REF!</definedName>
    <definedName name="单价258">[19]土建工程综合单价表!#REF!</definedName>
    <definedName name="单价259">[19]土建工程综合单价表!#REF!</definedName>
    <definedName name="单价281">[19]土建工程综合单价表!#REF!</definedName>
    <definedName name="单价282">[19]土建工程综合单价表!#REF!</definedName>
    <definedName name="单价283">[19]土建工程综合单价表!#REF!</definedName>
    <definedName name="单价284">[19]土建工程综合单价表!#REF!</definedName>
    <definedName name="单价285">[19]土建工程综合单价表!#REF!</definedName>
    <definedName name="单价286">[19]土建工程综合单价表!#REF!</definedName>
    <definedName name="单价287">[19]土建工程综合单价表!#REF!</definedName>
    <definedName name="单价301">[19]土建工程综合单价表!#REF!</definedName>
    <definedName name="单价302">[19]土建工程综合单价表!#REF!</definedName>
    <definedName name="单价303">[19]土建工程综合单价表!#REF!</definedName>
    <definedName name="单价304">[19]土建工程综合单价表!#REF!</definedName>
    <definedName name="单价305">[19]土建工程综合单价表!#REF!</definedName>
    <definedName name="单价306">[19]土建工程综合单价表!#REF!</definedName>
    <definedName name="单价307">[19]土建工程综合单价表!#REF!</definedName>
    <definedName name="单价308">[19]土建工程综合单价表!#REF!</definedName>
    <definedName name="单价309">[19]土建工程综合单价表!#REF!</definedName>
    <definedName name="单价310">[19]土建工程综合单价表!#REF!</definedName>
    <definedName name="单价311">[19]土建工程综合单价表!#REF!</definedName>
    <definedName name="单价312">[19]土建工程综合单价表!#REF!</definedName>
    <definedName name="单价313">[19]土建工程综合单价表!#REF!</definedName>
    <definedName name="单价314">[19]土建工程综合单价表!#REF!</definedName>
    <definedName name="单价315">[19]土建工程综合单价表!#REF!</definedName>
    <definedName name="单价401">[19]土建工程综合单价表!#REF!</definedName>
    <definedName name="单价501">[19]土建工程综合单价表!#REF!</definedName>
    <definedName name="单价502">[19]土建工程综合单价表!#REF!</definedName>
    <definedName name="单价503">[19]土建工程综合单价表!#REF!</definedName>
    <definedName name="单价504">[19]土建工程综合单价表!#REF!</definedName>
    <definedName name="单价505">[19]土建工程综合单价表!#REF!</definedName>
    <definedName name="单价506">[19]土建工程综合单价表!#REF!</definedName>
    <definedName name="单价507">[19]土建工程综合单价表!#REF!</definedName>
    <definedName name="单价508">[19]土建工程综合单价表!#REF!</definedName>
    <definedName name="单价509">[19]土建工程综合单价表!#REF!</definedName>
    <definedName name="单价510">[19]土建工程综合单价表!#REF!</definedName>
    <definedName name="单价511">[19]土建工程综合单价表!#REF!</definedName>
    <definedName name="单价601">[19]土建工程综合单价表!#REF!</definedName>
    <definedName name="单价602">[19]土建工程综合单价表!#REF!</definedName>
    <definedName name="单价603">[19]土建工程综合单价表!#REF!</definedName>
    <definedName name="单价606">[19]土建工程综合单价表!#REF!</definedName>
    <definedName name="单价607">[19]土建工程综合单价表!#REF!</definedName>
    <definedName name="单价608">[19]土建工程综合单价表!#REF!</definedName>
    <definedName name="单价609">[19]土建工程综合单价表!#REF!</definedName>
    <definedName name="单价610">[19]土建工程综合单价表!#REF!</definedName>
    <definedName name="单价611">[19]土建工程综合单价表!#REF!</definedName>
    <definedName name="单价612">[19]土建工程综合单价表!#REF!</definedName>
    <definedName name="单价613">[19]土建工程综合单价表!#REF!</definedName>
    <definedName name="单价614">[19]土建工程综合单价表!#REF!</definedName>
    <definedName name="单价615">[19]土建工程综合单价表!#REF!</definedName>
    <definedName name="单价616">[19]土建工程综合单价表!#REF!</definedName>
    <definedName name="单价621">[19]土建工程综合单价表!#REF!</definedName>
    <definedName name="单价622">[19]土建工程综合单价表!#REF!</definedName>
    <definedName name="单价623">[19]土建工程综合单价表!#REF!</definedName>
    <definedName name="单价631">[19]土建工程综合单价表!#REF!</definedName>
    <definedName name="单价632">[19]土建工程综合单价表!#REF!</definedName>
    <definedName name="单价633">[19]土建工程综合单价表!#REF!</definedName>
    <definedName name="单价634">[19]土建工程综合单价表!#REF!</definedName>
    <definedName name="单价635">[19]土建工程综合单价表!#REF!</definedName>
    <definedName name="单价636">[19]土建工程综合单价表!#REF!</definedName>
    <definedName name="单价637">[19]土建工程综合单价表!#REF!</definedName>
    <definedName name="单价638">[19]土建工程综合单价表!#REF!</definedName>
    <definedName name="单价639">[19]土建工程综合单价表!#REF!</definedName>
    <definedName name="单价645">[19]土建工程综合单价表!#REF!</definedName>
    <definedName name="单价646">[19]土建工程综合单价表!#REF!</definedName>
    <definedName name="单价647">[19]土建工程综合单价表!#REF!</definedName>
    <definedName name="单价648">[19]土建工程综合单价表!#REF!</definedName>
    <definedName name="单价649">[19]土建工程综合单价表!#REF!</definedName>
    <definedName name="单价661">[19]土建工程综合单价表!#REF!</definedName>
    <definedName name="单价662">[19]土建工程综合单价表!#REF!</definedName>
    <definedName name="单价663">[19]土建工程综合单价表!#REF!</definedName>
    <definedName name="单价664">[19]土建工程综合单价表!#REF!</definedName>
    <definedName name="单价665">[19]土建工程综合单价表!#REF!</definedName>
    <definedName name="单价666">[19]土建工程综合单价表!#REF!</definedName>
    <definedName name="单价701">[19]土建工程综合单价表!#REF!</definedName>
    <definedName name="单价703">[19]土建工程综合单价表!#REF!</definedName>
    <definedName name="单价704">[19]土建工程综合单价表!#REF!</definedName>
    <definedName name="单价705">[19]土建工程综合单价表!#REF!</definedName>
    <definedName name="单价706">[19]土建工程综合单价表!#REF!</definedName>
    <definedName name="单价711">[19]土建工程综合单价表!#REF!</definedName>
    <definedName name="单价716">[19]土建工程综合单价表!#REF!</definedName>
    <definedName name="单价721">[19]土建工程综合单价表!#REF!</definedName>
    <definedName name="单价722">[19]土建工程综合单价表!#REF!</definedName>
    <definedName name="单价723">[19]土建工程综合单价表!#REF!</definedName>
    <definedName name="单价724">[19]土建工程综合单价表!#REF!</definedName>
    <definedName name="单价725">[19]土建工程综合单价表!#REF!</definedName>
    <definedName name="单价726">[19]土建工程综合单价表!#REF!</definedName>
    <definedName name="单价727">[19]土建工程综合单价表!#REF!</definedName>
    <definedName name="单价728">[19]土建工程综合单价表!#REF!</definedName>
    <definedName name="单价741">[19]土建工程综合单价表!#REF!</definedName>
    <definedName name="单价742">[19]土建工程综合单价表!#REF!</definedName>
    <definedName name="单价743">[19]土建工程综合单价表!#REF!</definedName>
    <definedName name="单价744">[19]土建工程综合单价表!#REF!</definedName>
    <definedName name="单价745">[19]土建工程综合单价表!#REF!</definedName>
    <definedName name="单价801">[19]土建工程综合单价表!#REF!</definedName>
    <definedName name="单价802">[19]土建工程综合单价表!#REF!</definedName>
    <definedName name="单价803">[19]土建工程综合单价表!#REF!</definedName>
    <definedName name="单价804">[19]土建工程综合单价表!#REF!</definedName>
    <definedName name="单价805">[19]土建工程综合单价表!#REF!</definedName>
    <definedName name="单价806">[19]土建工程综合单价表!#REF!</definedName>
    <definedName name="单价821">[19]土建工程综合单价表!#REF!</definedName>
    <definedName name="单价822">[19]土建工程综合单价表!#REF!</definedName>
    <definedName name="单价823">[19]土建工程综合单价表!#REF!</definedName>
    <definedName name="单价824">[19]土建工程综合单价表!#REF!</definedName>
    <definedName name="单价825">[19]土建工程综合单价表!#REF!</definedName>
    <definedName name="单价826">[19]土建工程综合单价表!#REF!</definedName>
    <definedName name="单价827">[19]土建工程综合单价表!#REF!</definedName>
    <definedName name="单价828">[19]土建工程综合单价表!#REF!</definedName>
    <definedName name="单价829">[19]土建工程综合单价表!#REF!</definedName>
    <definedName name="钢12">[20]施工参考单价报价表!#REF!</definedName>
    <definedName name="钢3">[20]施工参考单价报价表!#REF!</definedName>
    <definedName name="管桩">[17]管桩主材表!$C$4:$C$10</definedName>
    <definedName name="静压桩">[21]管桩主材表!$C$4:$C$7</definedName>
    <definedName name="矩柱模">[20]施工参考单价报价表!#REF!</definedName>
    <definedName name="聚氨酯">[20]施工参考单价报价表!#REF!</definedName>
    <definedName name="抗拔桩">[21]管桩主材表!$C$8:$C$10</definedName>
    <definedName name="梁模">[20]施工参考单价报价表!#REF!</definedName>
    <definedName name="零星模">[20]施工参考单价报价表!#REF!</definedName>
    <definedName name="墙200模">[20]施工参考单价报价表!#REF!</definedName>
    <definedName name="墙500模">[20]施工参考单价报价表!#REF!</definedName>
    <definedName name="人">[19]土建工程综合单价表!#REF!</definedName>
    <definedName name="人工挖土">[20]其它工作项目报价清单!#REF!</definedName>
    <definedName name="天沟">[20]施工参考单价报价表!#REF!</definedName>
    <definedName name="砼10">[20]甲指乙供材料报价表!#REF!</definedName>
    <definedName name="砼15">[20]甲指乙供材料报价表!#REF!</definedName>
    <definedName name="砼20">[20]甲指乙供材料报价表!#REF!</definedName>
    <definedName name="砼25">[20]甲指乙供材料报价表!#REF!</definedName>
    <definedName name="砼30">[20]甲指乙供材料报价表!#REF!</definedName>
    <definedName name="砼35">[20]甲指乙供材料报价表!#REF!</definedName>
    <definedName name="砼40">[20]甲指乙供材料报价表!#REF!</definedName>
    <definedName name="砼45">[20]甲指乙供材料报价表!#REF!</definedName>
    <definedName name="砼50">[20]甲指乙供材料报价表!#REF!</definedName>
    <definedName name="砼55">[20]甲指乙供材料报价表!#REF!</definedName>
    <definedName name="砼浇">[20]施工参考单价报价表!#REF!</definedName>
    <definedName name="土建10001">[19]土建工程综合单价表!#REF!</definedName>
    <definedName name="土建10002">[19]土建工程综合单价表!#REF!</definedName>
    <definedName name="土建10003">[19]土建工程综合单价表!#REF!</definedName>
    <definedName name="土建10004">[19]土建工程综合单价表!#REF!</definedName>
    <definedName name="土建10005">[19]土建工程综合单价表!#REF!</definedName>
    <definedName name="土建10006">[19]土建工程综合单价表!#REF!</definedName>
    <definedName name="土建10007">[19]土建工程综合单价表!#REF!</definedName>
    <definedName name="土建10008">[19]土建工程综合单价表!#REF!</definedName>
    <definedName name="土建10009">[19]土建工程综合单价表!#REF!</definedName>
    <definedName name="土建10010">[19]土建工程综合单价表!#REF!</definedName>
    <definedName name="土建10011">[19]土建工程综合单价表!#REF!</definedName>
    <definedName name="土建2046.">[19]土建工程综合单价组价明细表!#REF!</definedName>
    <definedName name="土建21001">[19]土建工程综合单价表!#REF!</definedName>
    <definedName name="土建21002">[19]土建工程综合单价表!#REF!</definedName>
    <definedName name="土建21003">[19]土建工程综合单价表!#REF!</definedName>
    <definedName name="土建21004">[19]土建工程综合单价表!#REF!</definedName>
    <definedName name="土建21005">[19]土建工程综合单价表!#REF!</definedName>
    <definedName name="土建21006">[19]土建工程综合单价表!#REF!</definedName>
    <definedName name="土建21007">[19]土建工程综合单价表!#REF!</definedName>
    <definedName name="土建21008">[19]土建工程综合单价表!#REF!</definedName>
    <definedName name="土建21009">[19]土建工程综合单价表!#REF!</definedName>
    <definedName name="土建21010">[19]土建工程综合单价表!#REF!</definedName>
    <definedName name="土建21011">[19]土建工程综合单价表!#REF!</definedName>
    <definedName name="土建21012">[19]土建工程综合单价表!#REF!</definedName>
    <definedName name="土建21013">[19]土建工程综合单价表!#REF!</definedName>
    <definedName name="土建21014">[19]土建工程综合单价表!#REF!</definedName>
    <definedName name="土建21015">[19]土建工程综合单价表!#REF!</definedName>
    <definedName name="土建21016">[19]土建工程综合单价表!#REF!</definedName>
    <definedName name="土建21017">[19]土建工程综合单价表!#REF!</definedName>
    <definedName name="土建21018">[19]土建工程综合单价表!#REF!</definedName>
    <definedName name="土建21019">[19]土建工程综合单价表!#REF!</definedName>
    <definedName name="土建21020">[19]土建工程综合单价表!#REF!</definedName>
    <definedName name="土建21021">[19]土建工程综合单价表!#REF!</definedName>
    <definedName name="土建21022">[19]土建工程综合单价表!#REF!</definedName>
    <definedName name="土建21023">[19]土建工程综合单价表!#REF!</definedName>
    <definedName name="土建21024">[19]土建工程综合单价表!#REF!</definedName>
    <definedName name="土建21025">[19]土建工程综合单价表!#REF!</definedName>
    <definedName name="土建21026">[19]土建工程综合单价表!#REF!</definedName>
    <definedName name="土建21027">[19]土建工程综合单价表!#REF!</definedName>
    <definedName name="土建21028">[19]土建工程综合单价表!#REF!</definedName>
    <definedName name="土建21029">[19]土建工程综合单价表!#REF!</definedName>
    <definedName name="土建21030">[19]土建工程综合单价表!#REF!</definedName>
    <definedName name="土建21031">[19]土建工程综合单价表!#REF!</definedName>
    <definedName name="土建21032">[19]土建工程综合单价表!#REF!</definedName>
    <definedName name="土建21033">[19]土建工程综合单价表!#REF!</definedName>
    <definedName name="土建21034">[19]土建工程综合单价表!#REF!</definedName>
    <definedName name="土建21035">[19]土建工程综合单价表!#REF!</definedName>
    <definedName name="土建21036">[19]土建工程综合单价表!#REF!</definedName>
    <definedName name="土建21037">[19]土建工程综合单价表!#REF!</definedName>
    <definedName name="土建21038">[19]土建工程综合单价表!#REF!</definedName>
    <definedName name="土建21039">[19]土建工程综合单价表!#REF!</definedName>
    <definedName name="土建21040">[19]土建工程综合单价表!#REF!</definedName>
    <definedName name="土建21041">[19]土建工程综合单价表!#REF!</definedName>
    <definedName name="土建21042">[19]土建工程综合单价表!#REF!</definedName>
    <definedName name="土建21043">[19]土建工程综合单价表!#REF!</definedName>
    <definedName name="土建21044">[19]土建工程综合单价表!#REF!</definedName>
    <definedName name="土建21045">[19]土建工程综合单价表!#REF!</definedName>
    <definedName name="土建21046">[19]土建工程综合单价表!#REF!</definedName>
    <definedName name="土建21047">[19]土建工程综合单价表!#REF!</definedName>
    <definedName name="土建21048">[19]土建工程综合单价表!#REF!</definedName>
    <definedName name="土建21049">[19]土建工程综合单价表!#REF!</definedName>
    <definedName name="土建21050">[19]土建工程综合单价表!#REF!</definedName>
    <definedName name="土建21051">[19]土建工程综合单价表!#REF!</definedName>
    <definedName name="土建21052">[19]土建工程综合单价表!#REF!</definedName>
    <definedName name="土建21053">[19]土建工程综合单价表!#REF!</definedName>
    <definedName name="土建21054">[19]土建工程综合单价表!#REF!</definedName>
    <definedName name="土建21055">[19]土建工程综合单价表!#REF!</definedName>
    <definedName name="土建21056">[19]土建工程综合单价表!#REF!</definedName>
    <definedName name="土建21057">[19]土建工程综合单价表!#REF!</definedName>
    <definedName name="土建21058">[19]土建工程综合单价表!#REF!</definedName>
    <definedName name="土建21059">[19]土建工程综合单价表!#REF!</definedName>
    <definedName name="土建21060">[19]土建工程综合单价表!#REF!</definedName>
    <definedName name="土建21061">[19]土建工程综合单价表!#REF!</definedName>
    <definedName name="土建21062">[19]土建工程综合单价表!#REF!</definedName>
    <definedName name="土建21063">[19]土建工程综合单价表!#REF!</definedName>
    <definedName name="土建21064">[19]土建工程综合单价表!#REF!</definedName>
    <definedName name="土建21065">[19]土建工程综合单价表!#REF!</definedName>
    <definedName name="土建21066">[19]土建工程综合单价表!#REF!</definedName>
    <definedName name="土建21067">[19]土建工程综合单价表!#REF!</definedName>
    <definedName name="土建21068">[19]土建工程综合单价表!#REF!</definedName>
    <definedName name="土建21069">[19]土建工程综合单价表!#REF!</definedName>
    <definedName name="土建21070">[19]土建工程综合单价表!#REF!</definedName>
    <definedName name="土建21071">[19]土建工程综合单价表!#REF!</definedName>
    <definedName name="土建21072">[19]土建工程综合单价表!#REF!</definedName>
    <definedName name="土建21073">[19]土建工程综合单价表!#REF!</definedName>
    <definedName name="土建21074">[19]土建工程综合单价表!#REF!</definedName>
    <definedName name="土建21075">[19]土建工程综合单价表!#REF!</definedName>
    <definedName name="土建21076">[19]土建工程综合单价表!#REF!</definedName>
    <definedName name="土建21077">[19]土建工程综合单价表!#REF!</definedName>
    <definedName name="土建21078">[19]土建工程综合单价表!#REF!</definedName>
    <definedName name="土建21079">[19]土建工程综合单价表!#REF!</definedName>
    <definedName name="土建21080">[19]土建工程综合单价表!#REF!</definedName>
    <definedName name="土建21081">[19]土建工程综合单价表!#REF!</definedName>
    <definedName name="土建21082">[19]土建工程综合单价表!#REF!</definedName>
    <definedName name="土建21083">[19]土建工程综合单价表!#REF!</definedName>
    <definedName name="土建21084">[19]土建工程综合单价表!#REF!</definedName>
    <definedName name="土建21085">[19]土建工程综合单价表!#REF!</definedName>
    <definedName name="土建21086">[19]土建工程综合单价表!#REF!</definedName>
    <definedName name="土建21087">[19]土建工程综合单价表!#REF!</definedName>
    <definedName name="土建21088">[19]土建工程综合单价表!#REF!</definedName>
    <definedName name="土建21089">[19]土建工程综合单价表!#REF!</definedName>
    <definedName name="土建21090">[19]土建工程综合单价表!#REF!</definedName>
    <definedName name="土建21091">[19]土建工程综合单价表!#REF!</definedName>
    <definedName name="土建21092">[19]土建工程综合单价表!#REF!</definedName>
    <definedName name="土建21093">[19]土建工程综合单价表!#REF!</definedName>
    <definedName name="土建21094">[19]土建工程综合单价表!#REF!</definedName>
    <definedName name="土建21095">[19]土建工程综合单价表!#REF!</definedName>
    <definedName name="土建21096">[19]土建工程综合单价表!#REF!</definedName>
    <definedName name="土建21097">[19]土建工程综合单价表!#REF!</definedName>
    <definedName name="土建21098">[19]土建工程综合单价表!#REF!</definedName>
    <definedName name="土建21099">[19]土建工程综合单价表!#REF!</definedName>
    <definedName name="土建21100">[19]土建工程综合单价表!#REF!</definedName>
    <definedName name="土建21101">[19]土建工程综合单价组价明细表!#REF!</definedName>
    <definedName name="土建21101.">[19]土建工程综合单价组价明细表!#REF!</definedName>
    <definedName name="土建22001">[19]土建工程综合单价表!#REF!</definedName>
    <definedName name="土建22002">[19]土建工程综合单价表!#REF!</definedName>
    <definedName name="土建22003">[19]土建工程综合单价表!#REF!</definedName>
    <definedName name="土建22004">[19]土建工程综合单价表!#REF!</definedName>
    <definedName name="土建22005">[19]土建工程综合单价表!#REF!</definedName>
    <definedName name="土建22006">[19]土建工程综合单价表!#REF!</definedName>
    <definedName name="土建22007">[19]土建工程综合单价表!#REF!</definedName>
    <definedName name="土建22008">[19]土建工程综合单价表!#REF!</definedName>
    <definedName name="土建22009">[19]土建工程综合单价表!#REF!</definedName>
    <definedName name="土建22010">[19]土建工程综合单价表!#REF!</definedName>
    <definedName name="土建23001">[19]土建工程综合单价表!#REF!</definedName>
    <definedName name="土建23002">[19]土建工程综合单价表!#REF!</definedName>
    <definedName name="土建23003">[19]土建工程综合单价表!#REF!</definedName>
    <definedName name="土建23004">[19]土建工程综合单价表!#REF!</definedName>
    <definedName name="土建23005">[19]土建工程综合单价表!#REF!</definedName>
    <definedName name="土建23006">[19]土建工程综合单价表!#REF!</definedName>
    <definedName name="土建23007">[19]土建工程综合单价表!#REF!</definedName>
    <definedName name="土建23008">[19]土建工程综合单价表!#REF!</definedName>
    <definedName name="土建23009">[19]土建工程综合单价表!#REF!</definedName>
    <definedName name="土建23010">[19]土建工程综合单价表!#REF!</definedName>
    <definedName name="土建23011">[19]土建工程综合单价表!#REF!</definedName>
    <definedName name="土建23012">[19]土建工程综合单价表!#REF!</definedName>
    <definedName name="土建23013">[19]土建工程综合单价表!#REF!</definedName>
    <definedName name="土建23014">[19]土建工程综合单价表!#REF!</definedName>
    <definedName name="土建23015">[19]土建工程综合单价表!#REF!</definedName>
    <definedName name="土建23016">[19]土建工程综合单价表!#REF!</definedName>
    <definedName name="土建23017">[19]土建工程综合单价表!#REF!</definedName>
    <definedName name="土建23018">[19]土建工程综合单价表!#REF!</definedName>
    <definedName name="土建23019">[19]土建工程综合单价表!#REF!</definedName>
    <definedName name="土建23020">[19]土建工程综合单价表!#REF!</definedName>
    <definedName name="土建23021">[19]土建工程综合单价表!#REF!</definedName>
    <definedName name="土建23022">[19]土建工程综合单价表!#REF!</definedName>
    <definedName name="土建23023">[19]土建工程综合单价表!#REF!</definedName>
    <definedName name="土建23024">[19]土建工程综合单价表!#REF!</definedName>
    <definedName name="土建23025">[19]土建工程综合单价表!#REF!</definedName>
    <definedName name="土建23026">[19]土建工程综合单价表!#REF!</definedName>
    <definedName name="土建23027">[19]土建工程综合单价表!#REF!</definedName>
    <definedName name="土建23028">[19]土建工程综合单价表!#REF!</definedName>
    <definedName name="土建23029">[19]土建工程综合单价表!#REF!</definedName>
    <definedName name="土建23030">[19]土建工程综合单价表!#REF!</definedName>
    <definedName name="土建23031">[19]土建工程综合单价表!#REF!</definedName>
    <definedName name="土建23032">[19]土建工程综合单价表!#REF!</definedName>
    <definedName name="土建23033">[19]土建工程综合单价表!#REF!</definedName>
    <definedName name="土建23034">[19]土建工程综合单价表!#REF!</definedName>
    <definedName name="土建23035">[19]土建工程综合单价表!#REF!</definedName>
    <definedName name="土建23036">[19]土建工程综合单价表!#REF!</definedName>
    <definedName name="土建23037">[19]土建工程综合单价表!#REF!</definedName>
    <definedName name="土建23038">[19]土建工程综合单价表!#REF!</definedName>
    <definedName name="土建23039">[19]土建工程综合单价表!#REF!</definedName>
    <definedName name="土建23040">[19]土建工程综合单价表!#REF!</definedName>
    <definedName name="土建23041">[19]土建工程综合单价表!#REF!</definedName>
    <definedName name="土建23042">[19]土建工程综合单价表!#REF!</definedName>
    <definedName name="土建23043">[19]土建工程综合单价组价明细表!#REF!</definedName>
    <definedName name="土建23043.">[19]土建工程综合单价表!#REF!</definedName>
    <definedName name="土建23043。">[19]土建工程综合单价组价明细表!#REF!</definedName>
    <definedName name="土建23044">[19]土建工程综合单价组价明细表!#REF!</definedName>
    <definedName name="土建23044.">[19]土建工程综合单价表!#REF!</definedName>
    <definedName name="土建23045">[19]土建工程综合单价组价明细表!#REF!</definedName>
    <definedName name="土建23045.">[19]土建工程综合单价表!#REF!</definedName>
    <definedName name="土建23046">[19]土建工程综合单价组价明细表!#REF!</definedName>
    <definedName name="土建23046.">[19]土建工程综合单价表!#REF!</definedName>
    <definedName name="土建23047">[19]土建工程综合单价组价明细表!#REF!</definedName>
    <definedName name="土建23047.">[19]土建工程综合单价表!#REF!</definedName>
    <definedName name="土建23048">[19]土建工程综合单价组价明细表!#REF!</definedName>
    <definedName name="土建23048.">[19]土建工程综合单价表!#REF!</definedName>
    <definedName name="土建23049">[19]土建工程综合单价组价明细表!#REF!</definedName>
    <definedName name="土建23049.">[19]土建工程综合单价表!#REF!</definedName>
    <definedName name="土建23050">[19]土建工程综合单价组价明细表!#REF!</definedName>
    <definedName name="土建23050.">[19]土建工程综合单价表!#REF!</definedName>
    <definedName name="土建23051">[19]土建工程综合单价组价明细表!#REF!</definedName>
    <definedName name="土建23051.">[19]土建工程综合单价表!#REF!</definedName>
    <definedName name="土建23052">[19]土建工程综合单价组价明细表!#REF!</definedName>
    <definedName name="土建23052.">[19]土建工程综合单价表!#REF!</definedName>
    <definedName name="土建30001">[19]土建工程综合单价表!#REF!</definedName>
    <definedName name="土建30002">[19]土建工程综合单价表!#REF!</definedName>
    <definedName name="土建30003">[19]土建工程综合单价表!#REF!</definedName>
    <definedName name="土建30004">[19]土建工程综合单价表!#REF!</definedName>
    <definedName name="土建30005">[19]土建工程综合单价表!#REF!</definedName>
    <definedName name="土建30006">[19]土建工程综合单价表!#REF!</definedName>
    <definedName name="土建30007">[19]土建工程综合单价表!#REF!</definedName>
    <definedName name="土建30008">[19]土建工程综合单价表!#REF!</definedName>
    <definedName name="土建30009">[19]土建工程综合单价表!#REF!</definedName>
    <definedName name="土建30010">[19]土建工程综合单价表!#REF!</definedName>
    <definedName name="土建30011">[19]土建工程综合单价表!#REF!</definedName>
    <definedName name="土建30012">[19]土建工程综合单价表!#REF!</definedName>
    <definedName name="土建30013">[19]土建工程综合单价表!#REF!</definedName>
    <definedName name="土建30014">[19]土建工程综合单价表!#REF!</definedName>
    <definedName name="土建30015">[19]土建工程综合单价表!#REF!</definedName>
    <definedName name="土建30016">[19]土建工程综合单价表!#REF!</definedName>
    <definedName name="土建30017">[19]土建工程综合单价表!#REF!</definedName>
    <definedName name="土建30018">[19]土建工程综合单价表!#REF!</definedName>
    <definedName name="土建30019">[19]土建工程综合单价表!#REF!</definedName>
    <definedName name="土建30020">[19]土建工程综合单价表!#REF!</definedName>
    <definedName name="土建30021">[19]土建工程综合单价表!#REF!</definedName>
    <definedName name="土建30022">[19]土建工程综合单价表!#REF!</definedName>
    <definedName name="土建30023">[19]土建工程综合单价表!#REF!</definedName>
    <definedName name="土建30024">[19]土建工程综合单价表!#REF!</definedName>
    <definedName name="土建30025">[19]土建工程综合单价表!#REF!</definedName>
    <definedName name="土建30026">[19]土建工程综合单价表!#REF!</definedName>
    <definedName name="土建30027">[19]土建工程综合单价表!#REF!</definedName>
    <definedName name="土建30028">[19]土建工程综合单价表!#REF!</definedName>
    <definedName name="土建30029">[19]土建工程综合单价表!#REF!</definedName>
    <definedName name="土建40001">[19]土建工程综合单价表!#REF!</definedName>
    <definedName name="土建50001">[19]土建工程综合单价表!#REF!</definedName>
    <definedName name="土建50002">[19]土建工程综合单价表!#REF!</definedName>
    <definedName name="土建50003">[19]土建工程综合单价表!#REF!</definedName>
    <definedName name="土建50004">[19]土建工程综合单价表!#REF!</definedName>
    <definedName name="土建50005">[19]土建工程综合单价表!#REF!</definedName>
    <definedName name="土建50006">[19]土建工程综合单价表!#REF!</definedName>
    <definedName name="土建50007">[19]土建工程综合单价表!#REF!</definedName>
    <definedName name="土建50008">[19]土建工程综合单价表!#REF!</definedName>
    <definedName name="土建50009">[19]土建工程综合单价表!#REF!</definedName>
    <definedName name="土建50010">[19]土建工程综合单价表!#REF!</definedName>
    <definedName name="土建50010.">[19]土建工程综合单价表!#REF!</definedName>
    <definedName name="土建50011">[19]土建工程综合单价表!#REF!</definedName>
    <definedName name="土建50012">[19]土建工程综合单价表!#REF!</definedName>
    <definedName name="土建50013">[19]土建工程综合单价表!#REF!</definedName>
    <definedName name="土建50014">[19]土建工程综合单价表!#REF!</definedName>
    <definedName name="土建50015">[19]土建工程综合单价表!#REF!</definedName>
    <definedName name="土建50016">[19]土建工程综合单价表!#REF!</definedName>
    <definedName name="土建5010">[19]土建工程综合单价表!#REF!</definedName>
    <definedName name="土建60001">[19]土建工程综合单价表!#REF!</definedName>
    <definedName name="土建60002">[19]土建工程综合单价表!#REF!</definedName>
    <definedName name="土建60003">[19]土建工程综合单价表!#REF!</definedName>
    <definedName name="土建60004">[19]土建工程综合单价表!#REF!</definedName>
    <definedName name="土建60005">[19]土建工程综合单价表!#REF!</definedName>
    <definedName name="土建60006">[19]土建工程综合单价表!#REF!</definedName>
    <definedName name="土建60007">[19]土建工程综合单价表!#REF!</definedName>
    <definedName name="土建60008">[19]土建工程综合单价表!#REF!</definedName>
    <definedName name="土建60009">[19]土建工程综合单价表!#REF!</definedName>
    <definedName name="土建60010">[19]土建工程综合单价表!#REF!</definedName>
    <definedName name="土建60011">[19]土建工程综合单价表!#REF!</definedName>
    <definedName name="土建60012">[19]土建工程综合单价表!#REF!</definedName>
    <definedName name="土建60013">[19]土建工程综合单价表!#REF!</definedName>
    <definedName name="土建60014">[19]土建工程综合单价表!#REF!</definedName>
    <definedName name="土建60015">[19]土建工程综合单价表!#REF!</definedName>
    <definedName name="土建60016">[19]土建工程综合单价表!#REF!</definedName>
    <definedName name="土建60017">[19]土建工程综合单价表!#REF!</definedName>
    <definedName name="土建60018">[19]土建工程综合单价表!#REF!</definedName>
    <definedName name="土建60019">[19]土建工程综合单价表!#REF!</definedName>
    <definedName name="土建60020">[19]土建工程综合单价表!#REF!</definedName>
    <definedName name="土建60021">[19]土建工程综合单价表!#REF!</definedName>
    <definedName name="土建60022">[19]土建工程综合单价表!#REF!</definedName>
    <definedName name="土建60023">[19]土建工程综合单价表!#REF!</definedName>
    <definedName name="土建60024">[19]土建工程综合单价表!#REF!</definedName>
    <definedName name="土建60025">[19]土建工程综合单价表!#REF!</definedName>
    <definedName name="土建60026">[19]土建工程综合单价表!#REF!</definedName>
    <definedName name="土建60027">[19]土建工程综合单价表!#REF!</definedName>
    <definedName name="土建60028">[19]土建工程综合单价表!#REF!</definedName>
    <definedName name="土建60029">[19]土建工程综合单价表!#REF!</definedName>
    <definedName name="土建60030">[19]土建工程综合单价表!#REF!</definedName>
    <definedName name="土建60031">[19]土建工程综合单价表!#REF!</definedName>
    <definedName name="土建60032">[19]土建工程综合单价表!#REF!</definedName>
    <definedName name="土建60033">[19]土建工程综合单价表!#REF!</definedName>
    <definedName name="土建60034">[19]土建工程综合单价表!#REF!</definedName>
    <definedName name="土建60035">[19]土建工程综合单价表!#REF!</definedName>
    <definedName name="土建60036">[19]土建工程综合单价表!#REF!</definedName>
    <definedName name="土建60037">[19]土建工程综合单价表!#REF!</definedName>
    <definedName name="土建60038">[19]土建工程综合单价表!#REF!</definedName>
    <definedName name="土建60039">[19]土建工程综合单价表!#REF!</definedName>
    <definedName name="土建60040">[19]土建工程综合单价表!#REF!</definedName>
    <definedName name="土建60041">[19]土建工程综合单价表!#REF!</definedName>
    <definedName name="土建60042">[19]土建工程综合单价表!#REF!</definedName>
    <definedName name="土建60043">[19]土建工程综合单价表!#REF!</definedName>
    <definedName name="土建60044">[19]土建工程综合单价表!#REF!</definedName>
    <definedName name="土建60045">[19]土建工程综合单价表!#REF!</definedName>
    <definedName name="土建60046">[19]土建工程综合单价表!#REF!</definedName>
    <definedName name="土建60047">[19]土建工程综合单价表!#REF!</definedName>
    <definedName name="土建60048">[19]土建工程综合单价表!#REF!</definedName>
    <definedName name="土建60049">[19]土建工程综合单价表!#REF!</definedName>
    <definedName name="土建60050">[19]土建工程综合单价表!#REF!</definedName>
    <definedName name="土建60051">[19]土建工程综合单价表!#REF!</definedName>
    <definedName name="土建60052">[19]土建工程综合单价表!#REF!</definedName>
    <definedName name="土建60053">[19]土建工程综合单价表!#REF!</definedName>
    <definedName name="土建60054">[19]土建工程综合单价表!#REF!</definedName>
    <definedName name="土建60055">[19]土建工程综合单价表!#REF!</definedName>
    <definedName name="土建60056">[19]土建工程综合单价表!#REF!</definedName>
    <definedName name="土建60057">[19]土建工程综合单价表!#REF!</definedName>
    <definedName name="土建60058">[19]土建工程综合单价表!#REF!</definedName>
    <definedName name="土建60059">[19]土建工程综合单价表!#REF!</definedName>
    <definedName name="土建60060">[19]土建工程综合单价表!#REF!</definedName>
    <definedName name="土建60061">[19]土建工程综合单价表!#REF!</definedName>
    <definedName name="土建60062">[19]土建工程综合单价表!#REF!</definedName>
    <definedName name="土建60063">[19]土建工程综合单价表!#REF!</definedName>
    <definedName name="土建60064">[19]土建工程综合单价表!#REF!</definedName>
    <definedName name="土建60065">[19]土建工程综合单价表!#REF!</definedName>
    <definedName name="土建60066">[19]土建工程综合单价表!#REF!</definedName>
    <definedName name="土建60067">[19]土建工程综合单价表!#REF!</definedName>
    <definedName name="土建60068">[19]土建工程综合单价表!#REF!</definedName>
    <definedName name="土建60069">[19]土建工程综合单价表!#REF!</definedName>
    <definedName name="土建60070">[19]土建工程综合单价表!#REF!</definedName>
    <definedName name="土建60071">[16]土建工程综合单价表!#REF!</definedName>
    <definedName name="土建60072">[16]土建工程综合单价表!#REF!</definedName>
    <definedName name="土建60073">[16]土建工程综合单价表!#REF!</definedName>
    <definedName name="土建60074">[16]土建工程综合单价表!#REF!</definedName>
    <definedName name="土建60075">[16]土建工程综合单价表!#REF!</definedName>
    <definedName name="土建60076">[16]土建工程综合单价表!#REF!</definedName>
    <definedName name="土建60077">[16]土建工程综合单价表!#REF!</definedName>
    <definedName name="土建70001">[16]土建工程综合单价表!#REF!</definedName>
    <definedName name="土建70002">[16]土建工程综合单价表!#REF!</definedName>
    <definedName name="土建70003">[16]土建工程综合单价表!#REF!</definedName>
    <definedName name="土建70004">[16]土建工程综合单价表!#REF!</definedName>
    <definedName name="土建70005">[16]土建工程综合单价表!#REF!</definedName>
    <definedName name="土建70006">[16]土建工程综合单价表!#REF!</definedName>
    <definedName name="土建70007">[16]土建工程综合单价表!#REF!</definedName>
    <definedName name="土建70008">[16]土建工程综合单价表!#REF!</definedName>
    <definedName name="土建70009">[16]土建工程综合单价表!#REF!</definedName>
    <definedName name="土建70010">[16]土建工程综合单价表!#REF!</definedName>
    <definedName name="土建70011">[16]土建工程综合单价表!#REF!</definedName>
    <definedName name="土建70012">[16]土建工程综合单价表!#REF!</definedName>
    <definedName name="土建70013">[16]土建工程综合单价表!#REF!</definedName>
    <definedName name="土建70014">[16]土建工程综合单价表!#REF!</definedName>
    <definedName name="土建70015">[16]土建工程综合单价表!#REF!</definedName>
    <definedName name="土建70016">[16]土建工程综合单价表!#REF!</definedName>
    <definedName name="土建70017">[16]土建工程综合单价表!#REF!</definedName>
    <definedName name="土建70018">[16]土建工程综合单价表!#REF!</definedName>
    <definedName name="土建70019">[16]土建工程综合单价表!#REF!</definedName>
    <definedName name="土建70020">[16]土建工程综合单价表!#REF!</definedName>
    <definedName name="土建70021">[16]土建工程综合单价表!#REF!</definedName>
    <definedName name="土建70022">[16]土建工程综合单价表!#REF!</definedName>
    <definedName name="土建70023">[16]土建工程综合单价表!#REF!</definedName>
    <definedName name="土建70024">[16]土建工程综合单价表!#REF!</definedName>
    <definedName name="土建70025">[16]土建工程综合单价表!#REF!</definedName>
    <definedName name="土建70026">[16]土建工程综合单价表!#REF!</definedName>
    <definedName name="土建70027">[16]土建工程综合单价表!#REF!</definedName>
    <definedName name="土建80001">[16]土建工程综合单价表!#REF!</definedName>
    <definedName name="土建80002">[16]土建工程综合单价表!#REF!</definedName>
    <definedName name="土建80003">[16]土建工程综合单价表!#REF!</definedName>
    <definedName name="土建80004">[16]土建工程综合单价表!#REF!</definedName>
    <definedName name="土建80005">[16]土建工程综合单价表!#REF!</definedName>
    <definedName name="土建80006">[16]土建工程综合单价表!#REF!</definedName>
    <definedName name="土建80007">[16]土建工程综合单价表!#REF!</definedName>
    <definedName name="土建80008">[16]土建工程综合单价表!#REF!</definedName>
    <definedName name="土建80009">[16]土建工程综合单价表!#REF!</definedName>
    <definedName name="土建80010">[16]土建工程综合单价表!#REF!</definedName>
    <definedName name="土建80011">[16]土建工程综合单价表!#REF!</definedName>
    <definedName name="土建80012">[16]土建工程综合单价表!#REF!</definedName>
    <definedName name="土建80013">[16]土建工程综合单价表!#REF!</definedName>
    <definedName name="土建80014">[16]土建工程综合单价表!#REF!</definedName>
    <definedName name="土建80015">[16]土建工程综合单价表!#REF!</definedName>
    <definedName name="土建80016">[16]土建工程综合单价表!#REF!</definedName>
    <definedName name="土建80017">[16]土建工程综合单价表!#REF!</definedName>
    <definedName name="外面砖">[20]施工参考单价报价表!#REF!</definedName>
    <definedName name="外涂">[20]施工参考单价报价表!#REF!</definedName>
    <definedName name="异柱模">[20]施工参考单价报价表!#REF!</definedName>
    <definedName name="主材">'[22]07硬景工程主材单价表'!$C$5:$C$372</definedName>
    <definedName name="桩模">[20]施工参考单价报价表!#REF!</definedName>
    <definedName name="综合单价">[17]管桩主材表!$D$5:$D$7</definedName>
    <definedName name="综合价格">[17]管桩主材表!$D$5:$D$7</definedName>
    <definedName name="asd" localSheetId="0">#REF!</definedName>
    <definedName name="Database" localSheetId="0" hidden="1">#REF!</definedName>
    <definedName name="石材" localSheetId="0">#REF!</definedName>
    <definedName name="_xlnm.Print_Area" localSheetId="0">汇总表!$A$1:$C$5</definedName>
    <definedName name="_xlnm.Print_Titles" localSheetId="1">地坪验收划线!$1:$3</definedName>
    <definedName name="_xlnm.Print_Titles" localSheetId="0">汇总表!$1:$3</definedName>
    <definedName name="_xlnm.Print_Area" localSheetId="2">地坪交付划线!$A$1:$H$24</definedName>
    <definedName name="_xlnm.Print_Titles" localSheetId="2">地坪交付划线!$1:$3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9942DA0C58BA4959A5DFD1F1B1636F1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0" y="673100"/>
          <a:ext cx="5114925" cy="9963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E721C36B51F441D78A81482619860CC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80580" y="1618615"/>
          <a:ext cx="9001125" cy="990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288F580204DA4DCAB7D905356BAC1D0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169785" y="2386330"/>
          <a:ext cx="8924925" cy="7019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7E988AE16D30404EBA6D71AAC680395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124700" y="3254375"/>
          <a:ext cx="6629400" cy="9486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E65F3D5F90BB40FEB408EC7047DC941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102475" y="4043680"/>
          <a:ext cx="5372100" cy="7115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B2982FD5C1634061B8C069FEBED7C80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91680" y="4890135"/>
          <a:ext cx="5210175" cy="23145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7BFA7EA82CE8431EBA1C0D7CBF673AB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091045" y="5736590"/>
          <a:ext cx="6000750" cy="304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EC36CACFBF44499A9175D9F3DFDFE3B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102475" y="9241155"/>
          <a:ext cx="14544675" cy="1533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6944794D06DF46D795CE13FD275E9D2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080250" y="10002520"/>
          <a:ext cx="4162425" cy="8705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EDE2E210EA9B43D59436997A3FCA0F3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124700" y="11029950"/>
          <a:ext cx="4171950" cy="8562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E3AC2476BD2449DA948BD96CB750CE3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046595" y="12148185"/>
          <a:ext cx="6076950" cy="10144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AF8EDD6B4C9844AEB3F9CD9016BE829A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136130" y="13075920"/>
          <a:ext cx="5153025" cy="8153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D6F0CFD420954267B49DA29205D2FFA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068820" y="14071600"/>
          <a:ext cx="3619500" cy="6848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FF7769CA6EB24AB9BDAA3128E4F5776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124700" y="16117570"/>
          <a:ext cx="5943600" cy="9601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7D052D4AB8DA40559CCD32A20B8BD6A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8190865" y="6017260"/>
          <a:ext cx="3514725" cy="3028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A39AC87E8C0D4841B493A59A8E10854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202295" y="7279005"/>
          <a:ext cx="1800225" cy="3619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D4D7F1E830DA438CA3E9320BAA4FF03E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303260" y="8642350"/>
          <a:ext cx="2828925" cy="29718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<sst xmlns="http://schemas.openxmlformats.org/spreadsheetml/2006/main" count="175" uniqueCount="44">
  <si>
    <t>地坪划线采购及安装清单</t>
  </si>
  <si>
    <t>工程名称：中吴大道南侧、南运河西侧（HX070212-01）地块开发项目设计、采购、施工工程总承包（EPC一体化）装饰工程</t>
  </si>
  <si>
    <t>序号</t>
  </si>
  <si>
    <t>工程名称</t>
  </si>
  <si>
    <t>备注</t>
  </si>
  <si>
    <t>地坪验收划线</t>
  </si>
  <si>
    <t>验收类以甲方明确实施范围为准</t>
  </si>
  <si>
    <t>地坪交付划线</t>
  </si>
  <si>
    <t>以甲方确认的实施范围内容为准</t>
  </si>
  <si>
    <t>名称</t>
  </si>
  <si>
    <t>工艺材质</t>
  </si>
  <si>
    <t>计量规则</t>
  </si>
  <si>
    <r>
      <rPr>
        <b/>
        <sz val="10"/>
        <color theme="1"/>
        <rFont val="宋体"/>
        <charset val="134"/>
      </rPr>
      <t>图纸示意图例</t>
    </r>
    <r>
      <rPr>
        <b/>
        <sz val="10"/>
        <color rgb="FFFF0000"/>
        <rFont val="宋体"/>
        <charset val="134"/>
      </rPr>
      <t>（非实施图）</t>
    </r>
  </si>
  <si>
    <t>单位</t>
  </si>
  <si>
    <t>数量</t>
  </si>
  <si>
    <t>标准单车位</t>
  </si>
  <si>
    <t>1.基层清理处理、测量放线、涂刷封闭底漆、涂料搅拌、冷涂划线作业（室内普通标线）、养护及成品保护、自检验收
2.冷涂工艺水性丙烯酸；验收划线；
3.验收后清理干净；不影响后续交付划线；
4.规格尺寸以设计确认深化图为准</t>
  </si>
  <si>
    <t>计算规则：按完成的个数计算</t>
  </si>
  <si>
    <t>个</t>
  </si>
  <si>
    <t>标准双车位</t>
  </si>
  <si>
    <t>标准三车位</t>
  </si>
  <si>
    <t>无障碍车位（含无障碍LOGO）</t>
  </si>
  <si>
    <t>双车位（标准+无障碍含无障碍LOGO）</t>
  </si>
  <si>
    <t>车位尾部（单车位）</t>
  </si>
  <si>
    <t>车位尾部（双车位）</t>
  </si>
  <si>
    <t>充电LOGO</t>
  </si>
  <si>
    <t>车位编号</t>
  </si>
  <si>
    <t>标准人防单车位</t>
  </si>
  <si>
    <t>满足人防验收要求；</t>
  </si>
  <si>
    <t>标准人防双车位</t>
  </si>
  <si>
    <t>标准人防三车位</t>
  </si>
  <si>
    <t>人防车位编号</t>
  </si>
  <si>
    <t>非机动车停车位划线</t>
  </si>
  <si>
    <t>计算规则：按中心线冷涂延长米计算</t>
  </si>
  <si>
    <t>非人防区满足规范要求；人防区满足人防验收要求；</t>
  </si>
  <si>
    <t>m</t>
  </si>
  <si>
    <t>1.基层清理处理、测量放线、贴美纹纸、配料、喷滚刷线及修补、清除美纹纸、养护及成品保护、自检、通过交付验收
2.双组份纳米硅改性涂料；金刚砂地坪面层上；
3.规格尺寸以设计确认深化图为准</t>
  </si>
  <si>
    <t>通道直线</t>
  </si>
  <si>
    <t>通道直行标志</t>
  </si>
  <si>
    <t>通道向左向右转弯标志</t>
  </si>
  <si>
    <t>通道右转弯标志(左转弯标志为反向使用)</t>
  </si>
  <si>
    <t>通道向右分流标志(向左分流标志为反向使用)</t>
  </si>
  <si>
    <t>通道掉头标志</t>
  </si>
  <si>
    <t>通道分流标志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</si>
</sst>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12"/>
      <name val="宋体"/>
      <charset val="0"/>
    </font>
    <font>
      <sz val="10"/>
      <name val="宋体"/>
      <charset val="0"/>
    </font>
    <font>
      <sz val="12"/>
      <name val="宋体"/>
      <charset val="134"/>
    </font>
    <font>
      <b/>
      <sz val="18"/>
      <color rgb="FF000000"/>
      <name val="宋体"/>
      <charset val="0"/>
    </font>
    <font>
      <sz val="10"/>
      <color rgb="FF000000"/>
      <name val="宋体"/>
      <charset val="0"/>
    </font>
    <font>
      <b/>
      <sz val="12"/>
      <color rgb="FF000000"/>
      <name val="宋体"/>
      <charset val="0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/>
    <xf numFmtId="0" fontId="7" fillId="0" borderId="0" xfId="0" applyFont="1" applyFill="1" applyAlignment="1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6.xml"/><Relationship Id="rId8" Type="http://schemas.openxmlformats.org/officeDocument/2006/relationships/externalLink" Target="externalLinks/externalLink5.xml"/><Relationship Id="rId7" Type="http://schemas.openxmlformats.org/officeDocument/2006/relationships/externalLink" Target="externalLinks/externalLink4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www.wps.cn/officeDocument/2020/cellImage" Target="cellimag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21.xml"/><Relationship Id="rId23" Type="http://schemas.openxmlformats.org/officeDocument/2006/relationships/externalLink" Target="externalLinks/externalLink20.xml"/><Relationship Id="rId22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8.xml"/><Relationship Id="rId20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6.xml"/><Relationship Id="rId18" Type="http://schemas.openxmlformats.org/officeDocument/2006/relationships/externalLink" Target="externalLinks/externalLink15.xml"/><Relationship Id="rId17" Type="http://schemas.openxmlformats.org/officeDocument/2006/relationships/externalLink" Target="externalLinks/externalLink14.xml"/><Relationship Id="rId16" Type="http://schemas.openxmlformats.org/officeDocument/2006/relationships/externalLink" Target="externalLinks/externalLink13.xml"/><Relationship Id="rId15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9.xml"/><Relationship Id="rId11" Type="http://schemas.openxmlformats.org/officeDocument/2006/relationships/externalLink" Target="externalLinks/externalLink8.xml"/><Relationship Id="rId10" Type="http://schemas.openxmlformats.org/officeDocument/2006/relationships/externalLink" Target="externalLinks/externalLink7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9992;&#25143;&#30446;&#24405;\&#25105;&#30340;&#25991;&#26723;\WeChat%20Files\yuetao9178\Files\&#24037;&#31243;&#37327;&#35745;&#31639;&#20070;&#27169;&#26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Users\Bruce\Desktop\&#23450;&#39069;&#20998;&#26512;&#34920;(&#30452;&#34920;)%20&#31354;&#27668;&#24320;&#2085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work\&#35299;&#25918;&#21335;&#24191;&#22330;\&#24635;&#21253;&#21644;&#20998;&#21253;&#21512;&#21516;\&#24149;&#22681;&#26045;&#24037;&#21512;&#21516;(&#21150;&#20844;&#27004;)\&#32654;&#29305;&#25237;&#26631;&#25991;&#20214;(&#21150;&#20844;&#27004;)\&#21830;&#21153;&#20998;&#20876;\EXCEL&#34920;5-3&#24037;&#26009;&#26426;&#20998;&#26512;&#34920;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storage\Users\currentUser\Desktop\&#22320;&#22378;&#21010;&#32447;\\storage\Users\currentUser\Documents\&#26187;&#38517;\&#26631;&#35782;&#26631;&#29260;\&#25307;&#26631;&#26102;&#38388;&#65306;&#26631;&#35782;&#26631;&#29260;&#37319;&#36141;&#25991;&#20214;&#36164;&#26009;\&#21512;&#21516;\\\web-gzdc\&#25104;&#26412;&#37096;&#25991;&#20214;\DOCUME~1\yaoj\LOCALS~1\Temp\107&#24037;&#20316;&#65293;home\&#22478;&#33457;\&#33829;&#38144;&#36153;&#29992;&#21512;&#21516;&#65293;&#20184;&#27454;&#65288;&#22478;&#33457;&#65289;01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6494;&#19979;&#30427;&#19968;&#36130;&#21153;&#36164;&#26009;\2007&#24180;\&#19975;&#31185;&#25112;&#30053;&#24615;&#21512;&#20316;&#35745;&#30011;\&#28145;&#22323;\&#28145;&#22323;&#31532;&#20116;&#22253;\2007&#24180;12&#26376;28&#26085;\&#19975;&#31185;\&#20869;&#37096;\&#31532;5&#22290;&#25104;&#26412;&#26680;&#31639;&#34920;2007-12-2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0313;&#27589;&#28304;\&#24037;&#31243;&#37327;&#35745;&#31639;&#24335;\&#24037;&#31243;&#37327;&#35745;&#31639;(&#27169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Z:\&#26494;&#19979;&#30427;&#19968;&#36130;&#21153;&#36164;&#26009;\2007&#24180;\&#19975;&#31185;&#25112;&#30053;&#24615;&#21512;&#20316;&#35745;&#30011;\&#28145;&#22323;\&#28145;&#22323;&#31532;&#20116;&#22253;\2007&#24180;12&#26376;28&#26085;\&#19975;&#31185;\&#31532;5&#22290;&#39044;&#31639;&#31995;&#32479;2007-12-2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4037;&#31243;&#36896;&#20215;&#19987;&#29992;\1EXCEL&#35745;&#31639;&#24037;&#31243;&#37327;&#38598;&#38182;\&#24037;&#31243;&#37327;&#35745;&#31639;&#27169;&#26495;&#36739;&#22909;&#30340;\&#23433;&#35013;&#24037;&#31243;&#24037;&#31243;&#37327;&#35745;&#31639;&#36739;&#22909;&#21487;&#20197;&#27719;&#2463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6631;&#24213;\&#20016;&#30000;\&#22303;&#24314;&#24037;&#31243;&#37327;&#35745;&#31639;&#24335;&#21464;&#21387;&#22120;&#2515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work\&#23425;&#27874;&#19975;&#36798;\&#19975;&#36798;&#19977;&#21306;&#22303;&#24314;&#35745;&#31639;&#20070;\&#19996;&#21306;&#22303;&#24314;&#35745;&#31639;&#20070;\Documents%20and%20Settings\vip\&#26700;&#38754;\&#19975;&#31185;\&#21335;&#26124;&#19975;&#31185;\&#30732;&#20307;&#24037;&#31243;&#35745;&#31639;&#34920;(03.04.14&#20462;&#27491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9992;&#25143;&#30446;&#24405;\&#25105;&#30340;&#25991;&#26723;\WeChat%20Files\yuetao9178\Files\&#24037;&#31243;&#37327;&#35745;&#31639;&#20070;\&#25151;&#31649;&#23616;&#35013;&#39280;&#24037;&#31243;&#37327;&#35745;&#31639;&#2007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6494;&#19979;&#30427;&#19968;&#36130;&#21153;&#36164;&#26009;\2007&#24180;\&#19975;&#31185;&#25112;&#30053;&#24615;&#21512;&#20316;&#35745;&#30011;\&#28145;&#22323;\&#28145;&#22323;&#31532;&#20116;&#22253;\2007&#24180;12&#26376;28&#26085;\&#19975;&#31185;\&#31532;5&#22290;&#39044;&#31639;&#31995;&#32479;2007-12-2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Users\bgf\Desktop\&#24037;&#31243;&#39033;&#30446;&#25104;&#26412;&#27979;&#31639;&#34920;_&#39033;&#30446;&#21517;&#31216;_20140918&#20462;&#35746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Y:\Users\zhangt3\Desktop\&#27169;&#25311;&#28165;&#21333;&#35752;&#35770;&#20248;&#21270;2015.9.6\&#24037;&#31243;&#37327;&#28165;&#21333;&#25253;&#20215;&#34920;(&#23553;&#3875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\\Users\YINLEI~1.XIN\AppData\Local\Temp\file:\E:\Program%20Files\Tencent\QQ\Users\23212591\FileRecv\&#23452;&#26124;&#19975;&#36798;&#24191;&#22330;&#22303;&#24314;&#24037;&#31243;&#37327;&#28165;&#21333;&#65288;1-12#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6631;&#20934;&#21270;&#20225;&#19994;&#23450;&#39069;\2016.11.28&#29256;&#26412;&#25171;&#21360;\&#31532;&#20108;&#31456;%20%20&#26729;&#22522;&#24037;&#31243;&#65288;&#31649;&#26729;&#37096;&#20998;&#65289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1556;&#27743;&#39033;&#30446;&#24037;&#31243;\&#20998;&#21253;&#24037;&#31243;\&#23460;&#22806;&#30005;&#32518;&#27807;\&#28165;&#21333;&#35780;&#23457;\01&#33487;&#24030;&#28286;&#19978;&#39118;&#21326;&#19968;&#26399;&#23460;&#22806;&#30005;&#32518;&#27807;&#24037;&#31243;&#37327;&#28165;&#21333;1.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Y:\Program%20Files\Tencent\QQ\Users\23212591\FileRecv\&#23452;&#26124;&#19975;&#36798;&#24191;&#22330;&#22303;&#24314;&#24037;&#31243;&#37327;&#28165;&#21333;&#65288;1-12#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\\http:\www.a-housing.com\&#24037;&#31243;&#36164;&#26009;\&#19975;&#31185;\&#22478;&#33457;&#20843;&#26399;&#32467;&#31639;\&#38468;&#20214;3-1%20&#25237;&#26631;&#25253;&#20215;&#28165;&#21333;&#65288;&#21512;&#21516;&#20215;&#6528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&#24037;&#20316;\4&#12289;&#25968;&#25454;&#24211;\&#20225;&#19994;&#23450;&#39069;&#26368;&#32456;&#29256;\20161220&#19987;&#19994;&#20998;&#21253;&#20225;&#19994;&#23450;&#39069;\&#31532;&#20108;&#31456;%20%20%20%20%20&#26729;&#22522;&#24037;&#31243;\&#31532;&#20108;&#31456;%20%20&#26729;&#22522;&#24037;&#31243;&#65288;&#31649;&#26729;&#37096;&#20998;&#652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2320;&#22378;&#21010;&#32447;\\\storage\Users\currentUser\Documents\&#26187;&#38517;\&#26631;&#35782;&#26631;&#29260;\&#25307;&#26631;&#26102;&#38388;&#65306;&#26631;&#35782;&#26631;&#29260;&#37319;&#36141;&#25991;&#20214;&#36164;&#26009;\&#21512;&#21516;\D:\Documents\WeChat%20Files\zhouyanfang_2000\FileStorage\File\2019-05\&#31934;&#35013;&#20462;&#24847;&#35265;&#25910;&#38598;\&#38468;&#20214;&#19977;%20%20%20&#12304;%2018-8-17%20&#28165;&#21333;&#12305;&#21477;&#23481;&#24344;&#38451;&#23665;&#21375;&#26223;&#35266;&#24037;&#31243;&#25307;&#26631;&#28165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式"/>
      <sheetName val="钢架含量测算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2TempSheet"/>
      <sheetName val="费用表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XLR_NoRangeSheet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5201.2004"/>
      <sheetName val="4301.2004ch"/>
      <sheetName val="城花营销费用"/>
      <sheetName val="预算执行情况 (2)"/>
      <sheetName val="大表2004"/>
      <sheetName val="预算执行情况"/>
      <sheetName val="城花费用明细新"/>
      <sheetName val="城花营销费用预算"/>
      <sheetName val="大表"/>
      <sheetName val="11-12"/>
      <sheetName val="4301"/>
      <sheetName val="比较"/>
      <sheetName val="建筑面积 "/>
      <sheetName val="Parameters"/>
      <sheetName val="内围地梁钢筋说明"/>
      <sheetName val="汇总表"/>
      <sheetName val="工程量计算书"/>
      <sheetName val="XLR_NoRangeSheet"/>
      <sheetName val="目录"/>
      <sheetName val="Note 1 - Recon Profit"/>
      <sheetName val="Cash Flow Statement"/>
      <sheetName val="组团面积"/>
      <sheetName val="套数"/>
      <sheetName val="总指标"/>
      <sheetName val="基础资料（B）"/>
      <sheetName val="单方成本测算(帐面)"/>
      <sheetName val="成本结转表(IFRS)"/>
      <sheetName val="2004年"/>
      <sheetName val="2006年"/>
      <sheetName val="2005年"/>
      <sheetName val="资本化利息分配表"/>
      <sheetName val="面积指标"/>
      <sheetName val="Aging Datasheet"/>
      <sheetName val="参数表"/>
      <sheetName val="CFS"/>
      <sheetName val="敏感参数"/>
      <sheetName val="写字楼B"/>
      <sheetName val="#REF!"/>
      <sheetName val="21"/>
      <sheetName val="墙面工程"/>
      <sheetName val="名称"/>
      <sheetName val="规划指标"/>
      <sheetName val="计算表"/>
      <sheetName val="土建工程综合单价表"/>
      <sheetName val="综合单价汇总表"/>
      <sheetName val="财务费用"/>
      <sheetName val="收入与成本"/>
      <sheetName val="销售比率"/>
      <sheetName val="枣园--建安-间接"/>
      <sheetName val="土建工程综合单价组价明细表"/>
      <sheetName val="全期规划指标 "/>
      <sheetName val="承台(砖模) "/>
      <sheetName val="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基础项目"/>
      <sheetName val="预算总表"/>
      <sheetName val="预算明细"/>
      <sheetName val="松下成品柜"/>
      <sheetName val="整体厨房"/>
      <sheetName val="预算制作明细"/>
      <sheetName val="辅材组成"/>
      <sheetName val="人工组成"/>
      <sheetName val="辅材统计"/>
      <sheetName val="主材统计"/>
      <sheetName val="成本分析表"/>
      <sheetName val="管理费用"/>
      <sheetName val="墙面工程"/>
      <sheetName val="工程量计算书"/>
      <sheetName val="5201.2004"/>
      <sheetName val="梁"/>
      <sheetName val="土建组价明细"/>
      <sheetName val="汇总表"/>
      <sheetName val="内围地梁钢筋说明"/>
      <sheetName val="建面及桩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承台(砖模) "/>
      <sheetName val="柱"/>
      <sheetName val="甲供料表"/>
      <sheetName val="人工挖孔桩"/>
      <sheetName val="承台(木模)"/>
      <sheetName val="基础梁"/>
      <sheetName val="梁"/>
      <sheetName val="计算试"/>
      <sheetName val="砖墙"/>
      <sheetName val="门窗表"/>
      <sheetName val="基础项目"/>
      <sheetName val="电气设置"/>
      <sheetName val="电气计算"/>
      <sheetName val="内围地梁钢筋说明"/>
      <sheetName val="土建直接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墙面工程"/>
      <sheetName val="预算总表"/>
      <sheetName val="预算明细"/>
      <sheetName val="预算制作"/>
      <sheetName val="项目分类"/>
      <sheetName val="地面工程"/>
      <sheetName val="顶面工程"/>
      <sheetName val="门窗工程"/>
      <sheetName val="水电工程"/>
      <sheetName val="拆除工程"/>
      <sheetName val="制作项目"/>
      <sheetName val="其他工程"/>
      <sheetName val="购买主材"/>
      <sheetName val="5201.2004"/>
      <sheetName val="基础项目"/>
      <sheetName val="承台(砖模) "/>
      <sheetName val="柱"/>
      <sheetName val="B4零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封面"/>
      <sheetName val="工程计算项目列表"/>
      <sheetName val="工程量计算表"/>
      <sheetName val="工程量汇总表"/>
      <sheetName val="作法及图集选用表"/>
      <sheetName val="使用说明"/>
      <sheetName val="常用辅助资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建筑面积 "/>
      <sheetName val="细部结构"/>
      <sheetName val="条型基础"/>
      <sheetName val="基础"/>
      <sheetName val="柱"/>
      <sheetName val="梁"/>
      <sheetName val="平楼板表(进度)"/>
      <sheetName val="钢筋"/>
      <sheetName val="Sheet3"/>
      <sheetName val="承台(砖模) "/>
      <sheetName val="工程量计算书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门窗表"/>
      <sheetName val="1层砌体"/>
      <sheetName val="汇总"/>
      <sheetName val="1层边"/>
      <sheetName val="1层中"/>
      <sheetName val="2层边"/>
      <sheetName val="2层中"/>
      <sheetName val="3层边"/>
      <sheetName val="3层中"/>
      <sheetName val="4层边"/>
      <sheetName val="4层中"/>
      <sheetName val="夹层边"/>
      <sheetName val="夹层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墙面工程"/>
      <sheetName val="预算总表"/>
      <sheetName val="预算明细"/>
      <sheetName val="预算制作"/>
      <sheetName val="项目分类"/>
      <sheetName val="地面工程"/>
      <sheetName val="顶面工程"/>
      <sheetName val="门窗工程"/>
      <sheetName val="水电工程"/>
      <sheetName val="拆除工程"/>
      <sheetName val="制作项目"/>
      <sheetName val="其他工程"/>
      <sheetName val="购买主材"/>
      <sheetName val="XLR_NoRangeSheet"/>
      <sheetName val="工程量计算书"/>
      <sheetName val="基础项目"/>
      <sheetName val="5201.2004"/>
      <sheetName val="B4零星"/>
      <sheetName val="承台(砖模) "/>
      <sheetName val="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AUJWEJ"/>
      <sheetName val="说明"/>
      <sheetName val="报表目录"/>
      <sheetName val="测算审定表"/>
      <sheetName val="测算汇总对比表"/>
      <sheetName val="测算对比表"/>
      <sheetName val="测算汇总表"/>
      <sheetName val="人工费测算模板2"/>
      <sheetName val="人工费测算模板1"/>
      <sheetName val="主控材料表"/>
      <sheetName val="主控材料询价表"/>
      <sheetName val="工程暂定价材料统计表"/>
      <sheetName val="间接费用测算表"/>
      <sheetName val="工程报价偏离表"/>
      <sheetName val="工程预算增补"/>
      <sheetName val="2014年人工指导价"/>
      <sheetName val="项目名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土建工程综合单价表"/>
      <sheetName val="土建工程综合单价组价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指标及含量分配"/>
      <sheetName val="填报指引"/>
      <sheetName val="清单总目录"/>
      <sheetName val="投标总价表"/>
      <sheetName val="1.1#清单"/>
      <sheetName val="1.2#清单"/>
      <sheetName val="1.3#清单"/>
      <sheetName val="2∽12#土建工程量清单计价汇总表"/>
      <sheetName val="大商业部分清单"/>
      <sheetName val="大商业中酒店、商铺"/>
      <sheetName val="住宅楼部分"/>
      <sheetName val="土建工程综合单价表"/>
      <sheetName val="土建工程综合单价组价明细表"/>
      <sheetName val="施工参考单价报价表"/>
      <sheetName val="其它工作项目报价清单"/>
      <sheetName val="甲指乙供材料报价表"/>
      <sheetName val="07主材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章节封面"/>
      <sheetName val="编制说明"/>
      <sheetName val="管桩工程"/>
      <sheetName val="管桩主材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硬景"/>
      <sheetName val="封面"/>
      <sheetName val="目录"/>
      <sheetName val="1、投标函"/>
      <sheetName val="2、报价总说明"/>
      <sheetName val="3、报价汇总表"/>
      <sheetName val="4、费率报价表"/>
      <sheetName val="D组团安装"/>
      <sheetName val="C组团安装"/>
      <sheetName val="5、工程量清单"/>
      <sheetName val="6、零星工程清单"/>
      <sheetName val="7、主材单价表"/>
      <sheetName val="工程量计算稿"/>
      <sheetName val="土建工程综合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指标及含量分配"/>
      <sheetName val="填报指引"/>
      <sheetName val="清单总目录"/>
      <sheetName val="投标总价表"/>
      <sheetName val="1.1#清单"/>
      <sheetName val="1.2#清单"/>
      <sheetName val="1.3#清单"/>
      <sheetName val="2∽12#土建工程量清单计价汇总表"/>
      <sheetName val="大商业部分清单"/>
      <sheetName val="大商业中酒店、商铺"/>
      <sheetName val="住宅楼部分"/>
      <sheetName val="土建工程综合单价表"/>
      <sheetName val="土建工程综合单价组价明细表"/>
      <sheetName val="施工参考单价报价表"/>
      <sheetName val="其它工作项目报价清单"/>
      <sheetName val="甲指乙供材料报价表"/>
      <sheetName val="管桩主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城花八期报价汇总表"/>
      <sheetName val="A区土建±0.00以下土建工程"/>
      <sheetName val="A区土建±0.00以上建工程"/>
      <sheetName val="B区土建工程"/>
      <sheetName val="电气"/>
      <sheetName val="给排水"/>
      <sheetName val="A区土建±0.00以下清单调整报价表"/>
      <sheetName val="A区土建±0.00以上清单调整报价表"/>
      <sheetName val="B区土建清单调整报价表"/>
      <sheetName val="电气清单调整报价表"/>
      <sheetName val="给排水清单调整报价表"/>
      <sheetName val="甲指乙供材料报价表"/>
      <sheetName val="施工参考单价报价表"/>
      <sheetName val="其它工作项目报价清单"/>
      <sheetName val="包干费用报价表"/>
      <sheetName val="材料耗用量表"/>
      <sheetName val="甲方、三方分包工程"/>
      <sheetName val="甲方、三方材料"/>
      <sheetName val="土建工程综合单价表"/>
      <sheetName val="土建工程综合单价组价明细表"/>
      <sheetName val="墙面工程"/>
      <sheetName val="模板"/>
      <sheetName val="综合单价表"/>
      <sheetName val="1层大厅"/>
      <sheetName val="1层走道"/>
      <sheetName val="商业服务土建 "/>
      <sheetName val="sheet2"/>
      <sheetName val="5201.2004"/>
      <sheetName val="附件2-土建主材单价表（必填）"/>
      <sheetName val="附件1-主材单价表（必填）"/>
      <sheetName val="名称"/>
      <sheetName val="下拉字段"/>
      <sheetName val="資料庫"/>
      <sheetName val="附件1-主材单价表"/>
      <sheetName val="管桩主材表"/>
      <sheetName val="内围地梁钢筋说明"/>
      <sheetName val="综合单价汇总表"/>
      <sheetName val="下拉菜单"/>
      <sheetName val="售楼部幕墙清单"/>
      <sheetName val="合格证 (2)"/>
      <sheetName val="单位库"/>
      <sheetName val="1#梁侧面积"/>
      <sheetName val="计算式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章节封面"/>
      <sheetName val="编制说明"/>
      <sheetName val="管桩工程"/>
      <sheetName val="管桩主材表"/>
      <sheetName val="08硬质铺装石材单价表"/>
      <sheetName val="07主材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01封面"/>
      <sheetName val="02目录"/>
      <sheetName val="03报价总说明"/>
      <sheetName val="04报价汇总表"/>
      <sheetName val="05费率报价表 "/>
      <sheetName val="06硬景工程量清单报价表1"/>
      <sheetName val="07硬景工程主材单价表"/>
      <sheetName val="08软景工程量清单报价表"/>
      <sheetName val="09安装工程量清单报价表 "/>
      <sheetName val="10安装工程主材单价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view="pageBreakPreview" zoomScaleNormal="100" workbookViewId="0">
      <pane ySplit="3" topLeftCell="A4" activePane="bottomLeft" state="frozen"/>
      <selection/>
      <selection pane="bottomLeft" activeCell="B4" sqref="B4"/>
    </sheetView>
  </sheetViews>
  <sheetFormatPr defaultColWidth="9.13888888888889" defaultRowHeight="15.6" outlineLevelRow="4" outlineLevelCol="2"/>
  <cols>
    <col min="1" max="1" width="9.13888888888889" style="17" customWidth="1"/>
    <col min="2" max="2" width="39.1203703703704" style="17" customWidth="1"/>
    <col min="3" max="3" width="24.5" style="17" customWidth="1"/>
    <col min="4" max="4" width="13.6296296296296" style="17"/>
    <col min="5" max="16349" width="9.13888888888889" style="17"/>
    <col min="16350" max="16384" width="9.13888888888889" style="18"/>
  </cols>
  <sheetData>
    <row r="1" ht="32" customHeight="1" spans="1:3">
      <c r="A1" s="19" t="s">
        <v>0</v>
      </c>
      <c r="B1" s="19"/>
      <c r="C1" s="19"/>
    </row>
    <row r="2" ht="36" customHeight="1" spans="1:3">
      <c r="A2" s="20" t="s">
        <v>1</v>
      </c>
      <c r="B2" s="20"/>
      <c r="C2" s="20"/>
    </row>
    <row r="3" ht="44" customHeight="1" spans="1:3">
      <c r="A3" s="21" t="s">
        <v>2</v>
      </c>
      <c r="B3" s="21" t="s">
        <v>3</v>
      </c>
      <c r="C3" s="21" t="s">
        <v>4</v>
      </c>
    </row>
    <row r="4" s="16" customFormat="1" ht="48" customHeight="1" spans="1:3">
      <c r="A4" s="22">
        <v>1</v>
      </c>
      <c r="B4" s="23" t="s">
        <v>5</v>
      </c>
      <c r="C4" s="23" t="s">
        <v>6</v>
      </c>
    </row>
    <row r="5" s="16" customFormat="1" ht="57" customHeight="1" spans="1:3">
      <c r="A5" s="22">
        <v>2</v>
      </c>
      <c r="B5" s="23" t="s">
        <v>7</v>
      </c>
      <c r="C5" s="24" t="s">
        <v>8</v>
      </c>
    </row>
  </sheetData>
  <mergeCells count="2">
    <mergeCell ref="A1:C1"/>
    <mergeCell ref="A2:C2"/>
  </mergeCells>
  <pageMargins left="0.511805555555556" right="0.432638888888889" top="0.707638888888889" bottom="0.275" header="0.196527777777778" footer="0.0388888888888889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view="pageBreakPreview" zoomScale="85" zoomScaleNormal="100" workbookViewId="0">
      <pane ySplit="3" topLeftCell="A4" activePane="bottomLeft" state="frozen"/>
      <selection/>
      <selection pane="bottomLeft" activeCell="L5" sqref="L5"/>
    </sheetView>
  </sheetViews>
  <sheetFormatPr defaultColWidth="9" defaultRowHeight="12" outlineLevelCol="7"/>
  <cols>
    <col min="1" max="1" width="5.12962962962963" style="1" customWidth="1"/>
    <col min="2" max="2" width="15.8703703703704" style="2" customWidth="1"/>
    <col min="3" max="3" width="46.2685185185185" style="2" customWidth="1"/>
    <col min="4" max="4" width="11.287037037037" style="2" customWidth="1"/>
    <col min="5" max="5" width="14.2407407407407" style="1" customWidth="1"/>
    <col min="6" max="6" width="7.74074074074074" style="1" customWidth="1"/>
    <col min="7" max="7" width="11.2407407407407" style="3" customWidth="1"/>
    <col min="8" max="8" width="10.1759259259259" style="2" customWidth="1"/>
    <col min="9" max="16384" width="9" style="2"/>
  </cols>
  <sheetData>
    <row r="1" ht="29" customHeight="1" spans="1:8">
      <c r="A1" s="4" t="str">
        <f>汇总表!B4&amp;"采购及安装清单"</f>
        <v>地坪验收划线采购及安装清单</v>
      </c>
      <c r="B1" s="5"/>
      <c r="C1" s="5"/>
      <c r="D1" s="5"/>
      <c r="E1" s="4"/>
      <c r="F1" s="4"/>
      <c r="G1" s="6"/>
      <c r="H1" s="4"/>
    </row>
    <row r="2" ht="22" customHeight="1" spans="1:8">
      <c r="A2" s="2" t="s">
        <v>1</v>
      </c>
      <c r="F2" s="2"/>
    </row>
    <row r="3" ht="24" spans="1:8">
      <c r="A3" s="8" t="s">
        <v>2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8" t="s">
        <v>4</v>
      </c>
    </row>
    <row r="4" ht="102" customHeight="1" spans="1:8">
      <c r="A4" s="10">
        <v>1</v>
      </c>
      <c r="B4" s="11" t="s">
        <v>15</v>
      </c>
      <c r="C4" s="11" t="s">
        <v>16</v>
      </c>
      <c r="D4" s="11" t="s">
        <v>17</v>
      </c>
      <c r="E4" s="11" t="str">
        <f>_xlfn.DISPIMG("ID_9942DA0C58BA4959A5DFD1F1B1636F1C",1)</f>
        <v>=DISPIMG("ID_9942DA0C58BA4959A5DFD1F1B1636F1C",1)</v>
      </c>
      <c r="F4" s="12" t="s">
        <v>18</v>
      </c>
      <c r="G4" s="13">
        <v>64</v>
      </c>
      <c r="H4" s="14"/>
    </row>
    <row r="5" ht="102" customHeight="1" spans="1:8">
      <c r="A5" s="10">
        <f t="shared" ref="A5:A19" si="0">+A4+1</f>
        <v>2</v>
      </c>
      <c r="B5" s="11" t="s">
        <v>19</v>
      </c>
      <c r="C5" s="11" t="s">
        <v>16</v>
      </c>
      <c r="D5" s="11" t="s">
        <v>17</v>
      </c>
      <c r="E5" s="11" t="str">
        <f>_xlfn.DISPIMG("ID_E721C36B51F441D78A81482619860CC1",1)</f>
        <v>=DISPIMG("ID_E721C36B51F441D78A81482619860CC1",1)</v>
      </c>
      <c r="F5" s="12" t="s">
        <v>18</v>
      </c>
      <c r="G5" s="13">
        <v>114</v>
      </c>
      <c r="H5" s="14"/>
    </row>
    <row r="6" ht="102" customHeight="1" spans="1:8">
      <c r="A6" s="10">
        <f t="shared" si="0"/>
        <v>3</v>
      </c>
      <c r="B6" s="11" t="s">
        <v>20</v>
      </c>
      <c r="C6" s="11" t="s">
        <v>16</v>
      </c>
      <c r="D6" s="11" t="s">
        <v>17</v>
      </c>
      <c r="E6" s="11" t="str">
        <f>_xlfn.DISPIMG("ID_288F580204DA4DCAB7D905356BAC1D0C",1)</f>
        <v>=DISPIMG("ID_288F580204DA4DCAB7D905356BAC1D0C",1)</v>
      </c>
      <c r="F6" s="12" t="s">
        <v>18</v>
      </c>
      <c r="G6" s="13">
        <v>140</v>
      </c>
      <c r="H6" s="14"/>
    </row>
    <row r="7" ht="102" customHeight="1" spans="1:8">
      <c r="A7" s="10">
        <f t="shared" si="0"/>
        <v>4</v>
      </c>
      <c r="B7" s="11" t="s">
        <v>21</v>
      </c>
      <c r="C7" s="11" t="s">
        <v>16</v>
      </c>
      <c r="D7" s="11" t="s">
        <v>17</v>
      </c>
      <c r="E7" s="11" t="str">
        <f>_xlfn.DISPIMG("ID_7E988AE16D30404EBA6D71AAC6803955",1)</f>
        <v>=DISPIMG("ID_7E988AE16D30404EBA6D71AAC6803955",1)</v>
      </c>
      <c r="F7" s="12" t="s">
        <v>18</v>
      </c>
      <c r="G7" s="13">
        <v>3</v>
      </c>
      <c r="H7" s="14"/>
    </row>
    <row r="8" ht="102" customHeight="1" spans="1:8">
      <c r="A8" s="10">
        <f t="shared" si="0"/>
        <v>5</v>
      </c>
      <c r="B8" s="11" t="s">
        <v>22</v>
      </c>
      <c r="C8" s="11" t="s">
        <v>16</v>
      </c>
      <c r="D8" s="11" t="s">
        <v>17</v>
      </c>
      <c r="E8" s="11" t="str">
        <f>_xlfn.DISPIMG("ID_7D052D4AB8DA40559CCD32A20B8BD6A3",1)</f>
        <v>=DISPIMG("ID_7D052D4AB8DA40559CCD32A20B8BD6A3",1)</v>
      </c>
      <c r="F8" s="12" t="s">
        <v>18</v>
      </c>
      <c r="G8" s="13">
        <v>4</v>
      </c>
      <c r="H8" s="14"/>
    </row>
    <row r="9" ht="102" customHeight="1" spans="1:8">
      <c r="A9" s="10">
        <f t="shared" si="0"/>
        <v>6</v>
      </c>
      <c r="B9" s="11" t="s">
        <v>23</v>
      </c>
      <c r="C9" s="11" t="s">
        <v>16</v>
      </c>
      <c r="D9" s="11" t="s">
        <v>17</v>
      </c>
      <c r="E9" s="11" t="str">
        <f>_xlfn.DISPIMG("ID_A39AC87E8C0D4841B493A59A8E108543",1)</f>
        <v>=DISPIMG("ID_A39AC87E8C0D4841B493A59A8E108543",1)</v>
      </c>
      <c r="F9" s="12" t="s">
        <v>18</v>
      </c>
      <c r="G9" s="13">
        <v>10</v>
      </c>
      <c r="H9" s="14"/>
    </row>
    <row r="10" ht="102" customHeight="1" spans="1:8">
      <c r="A10" s="10">
        <f t="shared" si="0"/>
        <v>7</v>
      </c>
      <c r="B10" s="11" t="s">
        <v>24</v>
      </c>
      <c r="C10" s="11" t="s">
        <v>16</v>
      </c>
      <c r="D10" s="11" t="s">
        <v>17</v>
      </c>
      <c r="E10" s="11" t="str">
        <f>_xlfn.DISPIMG("ID_D4D7F1E830DA438CA3E9320BAA4FF03E",1)</f>
        <v>=DISPIMG("ID_D4D7F1E830DA438CA3E9320BAA4FF03E",1)</v>
      </c>
      <c r="F10" s="12" t="s">
        <v>18</v>
      </c>
      <c r="G10" s="13">
        <v>6</v>
      </c>
      <c r="H10" s="14"/>
    </row>
    <row r="11" ht="102" customHeight="1" spans="1:8">
      <c r="A11" s="10">
        <f t="shared" si="0"/>
        <v>8</v>
      </c>
      <c r="B11" s="11" t="s">
        <v>25</v>
      </c>
      <c r="C11" s="11" t="s">
        <v>16</v>
      </c>
      <c r="D11" s="11" t="s">
        <v>17</v>
      </c>
      <c r="E11" s="11" t="str">
        <f>_xlfn.DISPIMG("ID_E65F3D5F90BB40FEB408EC7047DC9419",1)</f>
        <v>=DISPIMG("ID_E65F3D5F90BB40FEB408EC7047DC9419",1)</v>
      </c>
      <c r="F11" s="12" t="s">
        <v>18</v>
      </c>
      <c r="G11" s="13">
        <v>239</v>
      </c>
      <c r="H11" s="14"/>
    </row>
    <row r="12" ht="102" customHeight="1" spans="1:8">
      <c r="A12" s="10">
        <f t="shared" si="0"/>
        <v>9</v>
      </c>
      <c r="B12" s="11" t="s">
        <v>26</v>
      </c>
      <c r="C12" s="11" t="s">
        <v>16</v>
      </c>
      <c r="D12" s="11" t="s">
        <v>17</v>
      </c>
      <c r="E12" s="11" t="str">
        <f>_xlfn.DISPIMG("ID_B2982FD5C1634061B8C069FEBED7C80A",1)</f>
        <v>=DISPIMG("ID_B2982FD5C1634061B8C069FEBED7C80A",1)</v>
      </c>
      <c r="F12" s="12" t="s">
        <v>18</v>
      </c>
      <c r="G12" s="13">
        <v>723</v>
      </c>
      <c r="H12" s="14"/>
    </row>
    <row r="13" ht="102" customHeight="1" spans="1:8">
      <c r="A13" s="10">
        <f t="shared" si="0"/>
        <v>10</v>
      </c>
      <c r="B13" s="11" t="s">
        <v>27</v>
      </c>
      <c r="C13" s="11" t="s">
        <v>16</v>
      </c>
      <c r="D13" s="11" t="s">
        <v>17</v>
      </c>
      <c r="E13" s="11" t="s">
        <v>28</v>
      </c>
      <c r="F13" s="12" t="s">
        <v>18</v>
      </c>
      <c r="G13" s="13">
        <v>12</v>
      </c>
      <c r="H13" s="14"/>
    </row>
    <row r="14" ht="102" customHeight="1" spans="1:8">
      <c r="A14" s="10">
        <f t="shared" si="0"/>
        <v>11</v>
      </c>
      <c r="B14" s="11" t="s">
        <v>29</v>
      </c>
      <c r="C14" s="11" t="s">
        <v>16</v>
      </c>
      <c r="D14" s="11" t="s">
        <v>17</v>
      </c>
      <c r="E14" s="11" t="s">
        <v>28</v>
      </c>
      <c r="F14" s="12" t="s">
        <v>18</v>
      </c>
      <c r="G14" s="13">
        <v>15</v>
      </c>
      <c r="H14" s="14"/>
    </row>
    <row r="15" ht="102" customHeight="1" spans="1:8">
      <c r="A15" s="10">
        <f t="shared" si="0"/>
        <v>12</v>
      </c>
      <c r="B15" s="11" t="s">
        <v>30</v>
      </c>
      <c r="C15" s="11" t="s">
        <v>16</v>
      </c>
      <c r="D15" s="11" t="s">
        <v>17</v>
      </c>
      <c r="E15" s="11" t="s">
        <v>28</v>
      </c>
      <c r="F15" s="12" t="s">
        <v>18</v>
      </c>
      <c r="G15" s="13">
        <v>5</v>
      </c>
      <c r="H15" s="14"/>
    </row>
    <row r="16" ht="102" customHeight="1" spans="1:8">
      <c r="A16" s="10">
        <f t="shared" si="0"/>
        <v>13</v>
      </c>
      <c r="B16" s="11" t="s">
        <v>31</v>
      </c>
      <c r="C16" s="11" t="s">
        <v>16</v>
      </c>
      <c r="D16" s="11" t="s">
        <v>17</v>
      </c>
      <c r="E16" s="11" t="str">
        <f>_xlfn.DISPIMG("ID_7BFA7EA82CE8431EBA1C0D7CBF673AB4",1)</f>
        <v>=DISPIMG("ID_7BFA7EA82CE8431EBA1C0D7CBF673AB4",1)</v>
      </c>
      <c r="F16" s="12" t="s">
        <v>18</v>
      </c>
      <c r="G16" s="13">
        <v>57</v>
      </c>
      <c r="H16" s="14"/>
    </row>
    <row r="17" ht="102" customHeight="1" spans="1:8">
      <c r="A17" s="10">
        <f t="shared" si="0"/>
        <v>14</v>
      </c>
      <c r="B17" s="11" t="s">
        <v>32</v>
      </c>
      <c r="C17" s="11" t="s">
        <v>16</v>
      </c>
      <c r="D17" s="11" t="s">
        <v>33</v>
      </c>
      <c r="E17" s="11" t="s">
        <v>34</v>
      </c>
      <c r="F17" s="12" t="s">
        <v>35</v>
      </c>
      <c r="G17" s="13">
        <f>ROUND((204.27+223.25+344+289.2+286.33)*1.05,2)</f>
        <v>1414.4</v>
      </c>
      <c r="H17" s="14"/>
    </row>
    <row r="18" spans="1:8">
      <c r="E18" s="15"/>
    </row>
    <row r="19" spans="1:8">
      <c r="E19" s="15"/>
    </row>
    <row r="20" spans="1:8">
      <c r="E20" s="15"/>
    </row>
    <row r="21" spans="1:8">
      <c r="E21" s="15"/>
    </row>
    <row r="22" spans="1:8">
      <c r="E22" s="15"/>
    </row>
    <row r="23" spans="1:8">
      <c r="E23" s="15"/>
    </row>
    <row r="24" spans="1:8">
      <c r="E24" s="15"/>
    </row>
    <row r="25" spans="1:8">
      <c r="E25" s="15"/>
    </row>
    <row r="26" spans="1:8">
      <c r="E26" s="15"/>
    </row>
    <row r="27" spans="1:8">
      <c r="E27" s="15"/>
    </row>
  </sheetData>
  <autoFilter xmlns:etc="http://www.wps.cn/officeDocument/2017/etCustomData" ref="A3:H17" etc:filterBottomFollowUsedRange="0">
    <extLst/>
  </autoFilter>
  <mergeCells count="2">
    <mergeCell ref="A1:H1"/>
    <mergeCell ref="A2:H2"/>
  </mergeCells>
  <pageMargins left="0.700694444444445" right="0.700694444444445" top="0.432638888888889" bottom="0.751388888888889" header="0.297916666666667" footer="0.297916666666667"/>
  <pageSetup paperSize="9" scale="72" fitToHeight="0" orientation="portrait" horizontalDpi="600"/>
  <headerFooter>
    <oddFooter>&amp;C第 &amp;P 页，共 &amp;N 页</oddFooter>
  </headerFooter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view="pageBreakPreview" zoomScale="85" zoomScaleNormal="100" workbookViewId="0">
      <pane ySplit="3" topLeftCell="A4" activePane="bottomLeft" state="frozen"/>
      <selection/>
      <selection pane="bottomLeft" activeCell="G5" sqref="G5"/>
    </sheetView>
  </sheetViews>
  <sheetFormatPr defaultColWidth="9" defaultRowHeight="12" outlineLevelCol="7"/>
  <cols>
    <col min="1" max="1" width="5.12962962962963" style="1" customWidth="1"/>
    <col min="2" max="2" width="19.8611111111111" style="2" customWidth="1"/>
    <col min="3" max="3" width="43.1574074074074" style="2" customWidth="1"/>
    <col min="4" max="4" width="15.4907407407407" style="2" customWidth="1"/>
    <col min="5" max="5" width="14.2407407407407" style="1" customWidth="1"/>
    <col min="6" max="6" width="8.75" style="1" customWidth="1"/>
    <col min="7" max="7" width="11.2407407407407" style="3" customWidth="1"/>
    <col min="8" max="8" width="9.22222222222222" style="2" customWidth="1"/>
    <col min="9" max="16384" width="9" style="2"/>
  </cols>
  <sheetData>
    <row r="1" ht="21" customHeight="1" spans="1:8">
      <c r="A1" s="4" t="str">
        <f>汇总表!B5&amp;"采购及安装清单"</f>
        <v>地坪交付划线采购及安装清单</v>
      </c>
      <c r="B1" s="5"/>
      <c r="C1" s="5"/>
      <c r="D1" s="5"/>
      <c r="E1" s="4"/>
      <c r="F1" s="4"/>
      <c r="G1" s="6"/>
      <c r="H1" s="4"/>
    </row>
    <row r="2" ht="25" customHeight="1" spans="1:8">
      <c r="A2" s="2" t="s">
        <v>1</v>
      </c>
      <c r="E2" s="2"/>
      <c r="F2" s="2"/>
      <c r="G2" s="7"/>
    </row>
    <row r="3" ht="24" spans="1:8">
      <c r="A3" s="8" t="s">
        <v>2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8" t="s">
        <v>4</v>
      </c>
    </row>
    <row r="4" ht="102" customHeight="1" spans="1:8">
      <c r="A4" s="10">
        <v>1</v>
      </c>
      <c r="B4" s="11" t="s">
        <v>15</v>
      </c>
      <c r="C4" s="11" t="s">
        <v>36</v>
      </c>
      <c r="D4" s="11" t="s">
        <v>17</v>
      </c>
      <c r="E4" s="11" t="str">
        <f>_xlfn.DISPIMG("ID_9942DA0C58BA4959A5DFD1F1B1636F1C",1)</f>
        <v>=DISPIMG("ID_9942DA0C58BA4959A5DFD1F1B1636F1C",1)</v>
      </c>
      <c r="F4" s="12" t="s">
        <v>18</v>
      </c>
      <c r="G4" s="13">
        <v>64</v>
      </c>
      <c r="H4" s="14"/>
    </row>
    <row r="5" ht="102" customHeight="1" spans="1:8">
      <c r="A5" s="10">
        <f t="shared" ref="A5:A26" si="0">+A4+1</f>
        <v>2</v>
      </c>
      <c r="B5" s="11" t="s">
        <v>19</v>
      </c>
      <c r="C5" s="11" t="s">
        <v>36</v>
      </c>
      <c r="D5" s="11" t="s">
        <v>17</v>
      </c>
      <c r="E5" s="11" t="str">
        <f>_xlfn.DISPIMG("ID_E721C36B51F441D78A81482619860CC1",1)</f>
        <v>=DISPIMG("ID_E721C36B51F441D78A81482619860CC1",1)</v>
      </c>
      <c r="F5" s="12" t="s">
        <v>18</v>
      </c>
      <c r="G5" s="13">
        <v>114</v>
      </c>
      <c r="H5" s="14"/>
    </row>
    <row r="6" ht="102" customHeight="1" spans="1:8">
      <c r="A6" s="10">
        <f t="shared" si="0"/>
        <v>3</v>
      </c>
      <c r="B6" s="11" t="s">
        <v>20</v>
      </c>
      <c r="C6" s="11" t="s">
        <v>36</v>
      </c>
      <c r="D6" s="11" t="s">
        <v>17</v>
      </c>
      <c r="E6" s="11" t="str">
        <f>_xlfn.DISPIMG("ID_288F580204DA4DCAB7D905356BAC1D0C",1)</f>
        <v>=DISPIMG("ID_288F580204DA4DCAB7D905356BAC1D0C",1)</v>
      </c>
      <c r="F6" s="12" t="s">
        <v>18</v>
      </c>
      <c r="G6" s="13">
        <v>140</v>
      </c>
      <c r="H6" s="14"/>
    </row>
    <row r="7" ht="102" customHeight="1" spans="1:8">
      <c r="A7" s="10">
        <f t="shared" si="0"/>
        <v>4</v>
      </c>
      <c r="B7" s="11" t="s">
        <v>21</v>
      </c>
      <c r="C7" s="11" t="s">
        <v>36</v>
      </c>
      <c r="D7" s="11" t="s">
        <v>17</v>
      </c>
      <c r="E7" s="11" t="str">
        <f>_xlfn.DISPIMG("ID_7E988AE16D30404EBA6D71AAC6803955",1)</f>
        <v>=DISPIMG("ID_7E988AE16D30404EBA6D71AAC6803955",1)</v>
      </c>
      <c r="F7" s="12" t="s">
        <v>18</v>
      </c>
      <c r="G7" s="13">
        <v>3</v>
      </c>
      <c r="H7" s="14"/>
    </row>
    <row r="8" ht="102" customHeight="1" spans="1:8">
      <c r="A8" s="10">
        <f t="shared" si="0"/>
        <v>5</v>
      </c>
      <c r="B8" s="11" t="s">
        <v>22</v>
      </c>
      <c r="C8" s="11" t="s">
        <v>36</v>
      </c>
      <c r="D8" s="11" t="s">
        <v>17</v>
      </c>
      <c r="E8" s="11" t="str">
        <f>_xlfn.DISPIMG("ID_7D052D4AB8DA40559CCD32A20B8BD6A3",1)</f>
        <v>=DISPIMG("ID_7D052D4AB8DA40559CCD32A20B8BD6A3",1)</v>
      </c>
      <c r="F8" s="12" t="s">
        <v>18</v>
      </c>
      <c r="G8" s="13">
        <v>4</v>
      </c>
      <c r="H8" s="14"/>
    </row>
    <row r="9" ht="102" customHeight="1" spans="1:8">
      <c r="A9" s="10">
        <f t="shared" si="0"/>
        <v>6</v>
      </c>
      <c r="B9" s="11" t="s">
        <v>23</v>
      </c>
      <c r="C9" s="11" t="s">
        <v>36</v>
      </c>
      <c r="D9" s="11" t="s">
        <v>17</v>
      </c>
      <c r="E9" s="11" t="str">
        <f>_xlfn.DISPIMG("ID_A39AC87E8C0D4841B493A59A8E108543",1)</f>
        <v>=DISPIMG("ID_A39AC87E8C0D4841B493A59A8E108543",1)</v>
      </c>
      <c r="F9" s="12" t="s">
        <v>18</v>
      </c>
      <c r="G9" s="13">
        <v>10</v>
      </c>
      <c r="H9" s="14"/>
    </row>
    <row r="10" ht="102" customHeight="1" spans="1:8">
      <c r="A10" s="10">
        <f t="shared" si="0"/>
        <v>7</v>
      </c>
      <c r="B10" s="11" t="s">
        <v>24</v>
      </c>
      <c r="C10" s="11" t="s">
        <v>36</v>
      </c>
      <c r="D10" s="11" t="s">
        <v>17</v>
      </c>
      <c r="E10" s="11" t="str">
        <f>_xlfn.DISPIMG("ID_D4D7F1E830DA438CA3E9320BAA4FF03E",1)</f>
        <v>=DISPIMG("ID_D4D7F1E830DA438CA3E9320BAA4FF03E",1)</v>
      </c>
      <c r="F10" s="12" t="s">
        <v>18</v>
      </c>
      <c r="G10" s="13">
        <v>6</v>
      </c>
      <c r="H10" s="14"/>
    </row>
    <row r="11" ht="102" customHeight="1" spans="1:8">
      <c r="A11" s="10">
        <f t="shared" si="0"/>
        <v>8</v>
      </c>
      <c r="B11" s="11" t="s">
        <v>25</v>
      </c>
      <c r="C11" s="11" t="s">
        <v>36</v>
      </c>
      <c r="D11" s="11" t="s">
        <v>17</v>
      </c>
      <c r="E11" s="11" t="str">
        <f>_xlfn.DISPIMG("ID_E65F3D5F90BB40FEB408EC7047DC9419",1)</f>
        <v>=DISPIMG("ID_E65F3D5F90BB40FEB408EC7047DC9419",1)</v>
      </c>
      <c r="F11" s="12" t="s">
        <v>18</v>
      </c>
      <c r="G11" s="13">
        <v>239</v>
      </c>
      <c r="H11" s="14"/>
    </row>
    <row r="12" ht="102" customHeight="1" spans="1:8">
      <c r="A12" s="10">
        <f t="shared" si="0"/>
        <v>9</v>
      </c>
      <c r="B12" s="11" t="s">
        <v>26</v>
      </c>
      <c r="C12" s="11" t="s">
        <v>36</v>
      </c>
      <c r="D12" s="11" t="s">
        <v>17</v>
      </c>
      <c r="E12" s="11" t="str">
        <f>_xlfn.DISPIMG("ID_B2982FD5C1634061B8C069FEBED7C80A",1)</f>
        <v>=DISPIMG("ID_B2982FD5C1634061B8C069FEBED7C80A",1)</v>
      </c>
      <c r="F12" s="12" t="s">
        <v>18</v>
      </c>
      <c r="G12" s="13">
        <v>723</v>
      </c>
      <c r="H12" s="14"/>
    </row>
    <row r="13" ht="102" customHeight="1" spans="1:8">
      <c r="A13" s="10">
        <f t="shared" si="0"/>
        <v>10</v>
      </c>
      <c r="B13" s="11" t="s">
        <v>27</v>
      </c>
      <c r="C13" s="11" t="s">
        <v>36</v>
      </c>
      <c r="D13" s="11" t="s">
        <v>17</v>
      </c>
      <c r="E13" s="11" t="s">
        <v>28</v>
      </c>
      <c r="F13" s="12" t="s">
        <v>18</v>
      </c>
      <c r="G13" s="13">
        <v>12</v>
      </c>
      <c r="H13" s="14"/>
    </row>
    <row r="14" ht="102" customHeight="1" spans="1:8">
      <c r="A14" s="10">
        <f t="shared" si="0"/>
        <v>11</v>
      </c>
      <c r="B14" s="11" t="s">
        <v>29</v>
      </c>
      <c r="C14" s="11" t="s">
        <v>36</v>
      </c>
      <c r="D14" s="11" t="s">
        <v>17</v>
      </c>
      <c r="E14" s="11" t="s">
        <v>28</v>
      </c>
      <c r="F14" s="12" t="s">
        <v>18</v>
      </c>
      <c r="G14" s="13">
        <v>15</v>
      </c>
      <c r="H14" s="14"/>
    </row>
    <row r="15" ht="102" customHeight="1" spans="1:8">
      <c r="A15" s="10">
        <f t="shared" si="0"/>
        <v>12</v>
      </c>
      <c r="B15" s="11" t="s">
        <v>30</v>
      </c>
      <c r="C15" s="11" t="s">
        <v>36</v>
      </c>
      <c r="D15" s="11" t="s">
        <v>17</v>
      </c>
      <c r="E15" s="11" t="s">
        <v>28</v>
      </c>
      <c r="F15" s="12" t="s">
        <v>18</v>
      </c>
      <c r="G15" s="13">
        <v>5</v>
      </c>
      <c r="H15" s="14"/>
    </row>
    <row r="16" ht="102" customHeight="1" spans="1:8">
      <c r="A16" s="10">
        <f t="shared" si="0"/>
        <v>13</v>
      </c>
      <c r="B16" s="11" t="s">
        <v>31</v>
      </c>
      <c r="C16" s="11" t="s">
        <v>36</v>
      </c>
      <c r="D16" s="11" t="s">
        <v>17</v>
      </c>
      <c r="E16" s="11" t="str">
        <f>_xlfn.DISPIMG("ID_7BFA7EA82CE8431EBA1C0D7CBF673AB4",1)</f>
        <v>=DISPIMG("ID_7BFA7EA82CE8431EBA1C0D7CBF673AB4",1)</v>
      </c>
      <c r="F16" s="12" t="s">
        <v>18</v>
      </c>
      <c r="G16" s="13">
        <v>57</v>
      </c>
      <c r="H16" s="14"/>
    </row>
    <row r="17" ht="102" customHeight="1" spans="1:8">
      <c r="A17" s="10">
        <f t="shared" si="0"/>
        <v>14</v>
      </c>
      <c r="B17" s="11" t="s">
        <v>32</v>
      </c>
      <c r="C17" s="11" t="s">
        <v>36</v>
      </c>
      <c r="D17" s="11" t="s">
        <v>33</v>
      </c>
      <c r="E17" s="11" t="s">
        <v>28</v>
      </c>
      <c r="F17" s="12" t="s">
        <v>35</v>
      </c>
      <c r="G17" s="13">
        <f>ROUND((204.27+223.25+344+289.2+286.33)*1.05,2)</f>
        <v>1414.4</v>
      </c>
      <c r="H17" s="14"/>
    </row>
    <row r="18" ht="102" customHeight="1" spans="1:8">
      <c r="A18" s="10">
        <f t="shared" si="0"/>
        <v>15</v>
      </c>
      <c r="B18" s="11" t="s">
        <v>37</v>
      </c>
      <c r="C18" s="11" t="s">
        <v>36</v>
      </c>
      <c r="D18" s="11" t="s">
        <v>33</v>
      </c>
      <c r="E18" s="11" t="str">
        <f>_xlfn.DISPIMG("ID_EC36CACFBF44499A9175D9F3DFDFE3B9",1)</f>
        <v>=DISPIMG("ID_EC36CACFBF44499A9175D9F3DFDFE3B9",1)</v>
      </c>
      <c r="F18" s="12" t="s">
        <v>35</v>
      </c>
      <c r="G18" s="13">
        <f>394*2+6*2</f>
        <v>800</v>
      </c>
      <c r="H18" s="14"/>
    </row>
    <row r="19" ht="102" customHeight="1" spans="1:8">
      <c r="A19" s="10">
        <f t="shared" si="0"/>
        <v>16</v>
      </c>
      <c r="B19" s="11" t="s">
        <v>38</v>
      </c>
      <c r="C19" s="11" t="s">
        <v>36</v>
      </c>
      <c r="D19" s="11" t="s">
        <v>17</v>
      </c>
      <c r="E19" s="11" t="str">
        <f>_xlfn.DISPIMG("ID_6944794D06DF46D795CE13FD275E9D2E",1)</f>
        <v>=DISPIMG("ID_6944794D06DF46D795CE13FD275E9D2E",1)</v>
      </c>
      <c r="F19" s="12" t="s">
        <v>18</v>
      </c>
      <c r="G19" s="13">
        <f>71+5</f>
        <v>76</v>
      </c>
      <c r="H19" s="14"/>
    </row>
    <row r="20" ht="102" customHeight="1" spans="1:8">
      <c r="A20" s="10">
        <f t="shared" si="0"/>
        <v>17</v>
      </c>
      <c r="B20" s="11" t="s">
        <v>39</v>
      </c>
      <c r="C20" s="11" t="s">
        <v>36</v>
      </c>
      <c r="D20" s="11" t="s">
        <v>17</v>
      </c>
      <c r="E20" s="11" t="str">
        <f>_xlfn.DISPIMG("ID_EDE2E210EA9B43D59436997A3FCA0F33",1)</f>
        <v>=DISPIMG("ID_EDE2E210EA9B43D59436997A3FCA0F33",1)</v>
      </c>
      <c r="F20" s="12" t="s">
        <v>18</v>
      </c>
      <c r="G20" s="13">
        <f>23+5</f>
        <v>28</v>
      </c>
      <c r="H20" s="14"/>
    </row>
    <row r="21" ht="102" customHeight="1" spans="1:8">
      <c r="A21" s="10">
        <f t="shared" si="0"/>
        <v>18</v>
      </c>
      <c r="B21" s="11" t="s">
        <v>40</v>
      </c>
      <c r="C21" s="11" t="s">
        <v>36</v>
      </c>
      <c r="D21" s="11" t="s">
        <v>17</v>
      </c>
      <c r="E21" s="11" t="str">
        <f>_xlfn.DISPIMG("ID_E3AC2476BD2449DA948BD96CB750CE37",1)</f>
        <v>=DISPIMG("ID_E3AC2476BD2449DA948BD96CB750CE37",1)</v>
      </c>
      <c r="F21" s="12" t="s">
        <v>18</v>
      </c>
      <c r="G21" s="13">
        <f>8+5</f>
        <v>13</v>
      </c>
      <c r="H21" s="14"/>
    </row>
    <row r="22" ht="102" customHeight="1" spans="1:8">
      <c r="A22" s="10">
        <f t="shared" si="0"/>
        <v>19</v>
      </c>
      <c r="B22" s="11" t="s">
        <v>41</v>
      </c>
      <c r="C22" s="11" t="s">
        <v>36</v>
      </c>
      <c r="D22" s="11" t="s">
        <v>17</v>
      </c>
      <c r="E22" s="11" t="str">
        <f>_xlfn.DISPIMG("ID_AF8EDD6B4C9844AEB3F9CD9016BE829A",1)</f>
        <v>=DISPIMG("ID_AF8EDD6B4C9844AEB3F9CD9016BE829A",1)</v>
      </c>
      <c r="F22" s="12" t="s">
        <v>18</v>
      </c>
      <c r="G22" s="13">
        <f>41+5</f>
        <v>46</v>
      </c>
      <c r="H22" s="14"/>
    </row>
    <row r="23" ht="102" customHeight="1" spans="1:8">
      <c r="A23" s="10">
        <f t="shared" si="0"/>
        <v>20</v>
      </c>
      <c r="B23" s="11" t="s">
        <v>42</v>
      </c>
      <c r="C23" s="11" t="s">
        <v>36</v>
      </c>
      <c r="D23" s="11" t="s">
        <v>17</v>
      </c>
      <c r="E23" s="11" t="str">
        <f>_xlfn.DISPIMG("ID_D6F0CFD420954267B49DA29205D2FFA5",1)</f>
        <v>=DISPIMG("ID_D6F0CFD420954267B49DA29205D2FFA5",1)</v>
      </c>
      <c r="F23" s="12" t="s">
        <v>18</v>
      </c>
      <c r="G23" s="13">
        <f>24+5</f>
        <v>29</v>
      </c>
      <c r="H23" s="14"/>
    </row>
    <row r="24" ht="102" customHeight="1" spans="1:8">
      <c r="A24" s="10">
        <f t="shared" si="0"/>
        <v>21</v>
      </c>
      <c r="B24" s="11" t="s">
        <v>43</v>
      </c>
      <c r="C24" s="11" t="s">
        <v>36</v>
      </c>
      <c r="D24" s="11" t="s">
        <v>17</v>
      </c>
      <c r="E24" s="11" t="str">
        <f>_xlfn.DISPIMG("ID_FF7769CA6EB24AB9BDAA3128E4F57764",1)</f>
        <v>=DISPIMG("ID_FF7769CA6EB24AB9BDAA3128E4F57764",1)</v>
      </c>
      <c r="F24" s="12" t="s">
        <v>18</v>
      </c>
      <c r="G24" s="13">
        <f>16+5</f>
        <v>21</v>
      </c>
      <c r="H24" s="14"/>
    </row>
    <row r="25" spans="1:8">
      <c r="E25" s="15"/>
    </row>
    <row r="26" spans="1:8">
      <c r="E26" s="15"/>
    </row>
    <row r="27" spans="1:8">
      <c r="E27" s="15"/>
    </row>
    <row r="28" spans="1:8">
      <c r="E28" s="15"/>
    </row>
    <row r="29" spans="1:8">
      <c r="E29" s="15"/>
    </row>
    <row r="30" spans="1:8">
      <c r="E30" s="15"/>
    </row>
    <row r="31" spans="1:8">
      <c r="E31" s="15"/>
    </row>
    <row r="32" spans="1:8">
      <c r="E32" s="15"/>
    </row>
    <row r="33" spans="5:5">
      <c r="E33" s="15"/>
    </row>
    <row r="34" spans="5:5">
      <c r="E34" s="15"/>
    </row>
  </sheetData>
  <autoFilter xmlns:etc="http://www.wps.cn/officeDocument/2017/etCustomData" ref="A3:H24" etc:filterBottomFollowUsedRange="0">
    <extLst/>
  </autoFilter>
  <mergeCells count="2">
    <mergeCell ref="A1:H1"/>
    <mergeCell ref="A2:H2"/>
  </mergeCells>
  <pageMargins left="0.700694444444445" right="0.700694444444445" top="0.432638888888889" bottom="0.751388888888889" header="0.297916666666667" footer="0.297916666666667"/>
  <pageSetup paperSize="9" scale="69" fitToHeight="0" orientation="portrait" horizontalDpi="600"/>
  <headerFooter>
    <oddFooter>&amp;C第 &amp;P 页，共 &amp;N 页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地坪验收划线</vt:lpstr>
      <vt:lpstr>地坪交付划线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wu</dc:creator>
  <cp:lastModifiedBy>周魏紫</cp:lastModifiedBy>
  <dcterms:created xsi:type="dcterms:W3CDTF">2023-05-15T19:15:00Z</dcterms:created>
  <dcterms:modified xsi:type="dcterms:W3CDTF">2026-10-12T08:42:33Z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5C4134BDA3EC4314B5FDE612118AD6ED_13</vt:lpwstr>
  </property>
  <property fmtid="{D5CDD505-2E9C-101B-9397-08002B2CF9AE}" pid="4" name="CalculationRule">
    <vt:i4>0</vt:i4>
  </property>
</Properties>
</file>